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 activeTab="1"/>
  </bookViews>
  <sheets>
    <sheet name="7-8 кл. юноши" sheetId="1" r:id="rId1"/>
    <sheet name="Итоговый протокол" sheetId="2" r:id="rId2"/>
  </sheets>
  <definedNames>
    <definedName name="_xlnm._FilterDatabase" localSheetId="0" hidden="1">'7-8 кл. юноши'!$A$9:$M$9</definedName>
    <definedName name="_xlnm._FilterDatabase" localSheetId="1" hidden="1">'Итоговый протокол'!$A$1:$H$1</definedName>
    <definedName name="_xlnm.Print_Area" localSheetId="1">'Итоговый протокол'!$B$1:$H$44</definedName>
  </definedNames>
  <calcPr calcId="145621"/>
</workbook>
</file>

<file path=xl/calcChain.xml><?xml version="1.0" encoding="utf-8"?>
<calcChain xmlns="http://schemas.openxmlformats.org/spreadsheetml/2006/main">
  <c r="D43" i="2" l="1"/>
  <c r="A43" i="2"/>
  <c r="D9" i="2"/>
  <c r="A9" i="2"/>
  <c r="D20" i="2"/>
  <c r="A20" i="2"/>
  <c r="D38" i="2"/>
  <c r="A38" i="2"/>
  <c r="D14" i="2"/>
  <c r="A14" i="2"/>
  <c r="D22" i="2"/>
  <c r="A22" i="2"/>
  <c r="D18" i="2"/>
  <c r="A18" i="2"/>
  <c r="D28" i="2"/>
  <c r="A28" i="2"/>
  <c r="D6" i="2"/>
  <c r="A6" i="2"/>
  <c r="D29" i="2"/>
  <c r="A29" i="2"/>
  <c r="D44" i="2"/>
  <c r="A44" i="2"/>
  <c r="D34" i="2"/>
  <c r="A34" i="2"/>
  <c r="D11" i="2"/>
  <c r="A11" i="2"/>
  <c r="D41" i="2"/>
  <c r="A41" i="2"/>
  <c r="D5" i="2"/>
  <c r="A5" i="2"/>
  <c r="D23" i="2"/>
  <c r="A23" i="2"/>
  <c r="D32" i="2"/>
  <c r="A32" i="2"/>
  <c r="D21" i="2"/>
  <c r="A21" i="2"/>
  <c r="D42" i="2"/>
  <c r="A42" i="2"/>
  <c r="D37" i="2"/>
  <c r="A37" i="2"/>
  <c r="D15" i="2"/>
  <c r="A15" i="2"/>
  <c r="D39" i="2"/>
  <c r="A39" i="2"/>
  <c r="D30" i="2"/>
  <c r="A30" i="2"/>
  <c r="D24" i="2"/>
  <c r="A24" i="2"/>
  <c r="D12" i="2"/>
  <c r="A12" i="2"/>
  <c r="D2" i="2"/>
  <c r="A2" i="2"/>
  <c r="D16" i="2"/>
  <c r="A16" i="2"/>
  <c r="D7" i="2"/>
  <c r="D8" i="2"/>
  <c r="D25" i="2"/>
  <c r="D19" i="2"/>
  <c r="D40" i="2"/>
  <c r="D26" i="2"/>
  <c r="D27" i="2"/>
  <c r="D36" i="2"/>
  <c r="D33" i="2"/>
  <c r="D31" i="2"/>
  <c r="D3" i="2"/>
  <c r="D4" i="2"/>
  <c r="D13" i="2"/>
  <c r="D35" i="2"/>
  <c r="D10" i="2"/>
  <c r="L33" i="1"/>
  <c r="J33" i="1"/>
  <c r="A7" i="2"/>
  <c r="A8" i="2"/>
  <c r="A25" i="2"/>
  <c r="A19" i="2"/>
  <c r="A40" i="2"/>
  <c r="A26" i="2"/>
  <c r="A27" i="2"/>
  <c r="A36" i="2"/>
  <c r="A33" i="2"/>
  <c r="A31" i="2"/>
  <c r="A3" i="2"/>
  <c r="A4" i="2"/>
  <c r="A13" i="2"/>
  <c r="A35" i="2"/>
  <c r="L4" i="1"/>
  <c r="L34" i="1" s="1"/>
  <c r="J4" i="1"/>
  <c r="J40" i="1" s="1"/>
  <c r="H4" i="1"/>
  <c r="F51" i="1"/>
  <c r="F41" i="1"/>
  <c r="F30" i="1"/>
  <c r="F45" i="1"/>
  <c r="F27" i="1"/>
  <c r="F24" i="1"/>
  <c r="F21" i="1"/>
  <c r="F43" i="1"/>
  <c r="F52" i="1"/>
  <c r="F50" i="1"/>
  <c r="F49" i="1"/>
  <c r="F17" i="1"/>
  <c r="F13" i="1"/>
  <c r="F18" i="1"/>
  <c r="F36" i="1"/>
  <c r="F19" i="1"/>
  <c r="F10" i="1"/>
  <c r="F26" i="1"/>
  <c r="F39" i="1"/>
  <c r="F35" i="1"/>
  <c r="F22" i="1"/>
  <c r="F42" i="1"/>
  <c r="F14" i="1"/>
  <c r="F37" i="1"/>
  <c r="F11" i="1"/>
  <c r="F12" i="1"/>
  <c r="F20" i="1"/>
  <c r="F32" i="1"/>
  <c r="F47" i="1"/>
  <c r="F31" i="1"/>
  <c r="F15" i="1"/>
  <c r="F23" i="1"/>
  <c r="F44" i="1"/>
  <c r="F16" i="1"/>
  <c r="F33" i="1"/>
  <c r="F25" i="1"/>
  <c r="L25" i="1" l="1"/>
  <c r="L16" i="1"/>
  <c r="J25" i="1"/>
  <c r="J16" i="1"/>
  <c r="L23" i="1"/>
  <c r="L44" i="1"/>
  <c r="J44" i="1"/>
  <c r="L15" i="1"/>
  <c r="J23" i="1"/>
  <c r="J15" i="1"/>
  <c r="L20" i="1"/>
  <c r="L31" i="1"/>
  <c r="J31" i="1"/>
  <c r="L47" i="1"/>
  <c r="L32" i="1"/>
  <c r="J47" i="1"/>
  <c r="J32" i="1"/>
  <c r="J20" i="1"/>
  <c r="J12" i="1"/>
  <c r="L12" i="1"/>
  <c r="L37" i="1"/>
  <c r="L11" i="1"/>
  <c r="J11" i="1"/>
  <c r="J37" i="1"/>
  <c r="L42" i="1"/>
  <c r="L14" i="1"/>
  <c r="J14" i="1"/>
  <c r="J42" i="1"/>
  <c r="L22" i="1"/>
  <c r="J22" i="1"/>
  <c r="L35" i="1"/>
  <c r="L39" i="1"/>
  <c r="L26" i="1"/>
  <c r="L10" i="1"/>
  <c r="J35" i="1"/>
  <c r="J39" i="1"/>
  <c r="J26" i="1"/>
  <c r="J10" i="1"/>
  <c r="L36" i="1"/>
  <c r="L19" i="1"/>
  <c r="J19" i="1"/>
  <c r="J36" i="1"/>
  <c r="L13" i="1"/>
  <c r="L43" i="1"/>
  <c r="L18" i="1"/>
  <c r="L17" i="1"/>
  <c r="J18" i="1"/>
  <c r="J17" i="1"/>
  <c r="J13" i="1"/>
  <c r="J50" i="1"/>
  <c r="L49" i="1"/>
  <c r="J49" i="1"/>
  <c r="L50" i="1"/>
  <c r="J43" i="1"/>
  <c r="L52" i="1"/>
  <c r="J52" i="1"/>
  <c r="L24" i="1"/>
  <c r="L45" i="1"/>
  <c r="L21" i="1"/>
  <c r="L27" i="1"/>
  <c r="L41" i="1"/>
  <c r="J24" i="1"/>
  <c r="J21" i="1"/>
  <c r="J27" i="1"/>
  <c r="L30" i="1"/>
  <c r="J45" i="1"/>
  <c r="J41" i="1"/>
  <c r="J30" i="1"/>
  <c r="L48" i="1"/>
  <c r="L51" i="1"/>
  <c r="J51" i="1"/>
  <c r="L29" i="1"/>
  <c r="J48" i="1"/>
  <c r="L38" i="1"/>
  <c r="L28" i="1"/>
  <c r="L40" i="1"/>
  <c r="L46" i="1"/>
  <c r="J29" i="1"/>
  <c r="J46" i="1"/>
  <c r="J34" i="1"/>
  <c r="J38" i="1"/>
  <c r="J28" i="1"/>
  <c r="F48" i="1"/>
  <c r="H28" i="1" l="1"/>
  <c r="H51" i="1"/>
  <c r="M51" i="1" s="1"/>
  <c r="H30" i="1"/>
  <c r="M30" i="1" s="1"/>
  <c r="H27" i="1"/>
  <c r="M27" i="1" s="1"/>
  <c r="H21" i="1"/>
  <c r="M21" i="1" s="1"/>
  <c r="H52" i="1"/>
  <c r="M52" i="1" s="1"/>
  <c r="H49" i="1"/>
  <c r="M49" i="1" s="1"/>
  <c r="H13" i="1"/>
  <c r="M13" i="1" s="1"/>
  <c r="H36" i="1"/>
  <c r="M36" i="1" s="1"/>
  <c r="H10" i="1"/>
  <c r="M10" i="1" s="1"/>
  <c r="H39" i="1"/>
  <c r="M39" i="1" s="1"/>
  <c r="H22" i="1"/>
  <c r="M22" i="1" s="1"/>
  <c r="H14" i="1"/>
  <c r="M14" i="1" s="1"/>
  <c r="H11" i="1"/>
  <c r="M11" i="1" s="1"/>
  <c r="H20" i="1"/>
  <c r="M20" i="1" s="1"/>
  <c r="H47" i="1"/>
  <c r="M47" i="1" s="1"/>
  <c r="H15" i="1"/>
  <c r="M15" i="1" s="1"/>
  <c r="H44" i="1"/>
  <c r="M44" i="1" s="1"/>
  <c r="H33" i="1"/>
  <c r="M33" i="1" s="1"/>
  <c r="H41" i="1"/>
  <c r="M41" i="1" s="1"/>
  <c r="H45" i="1"/>
  <c r="M45" i="1" s="1"/>
  <c r="H24" i="1"/>
  <c r="M24" i="1" s="1"/>
  <c r="H43" i="1"/>
  <c r="M43" i="1" s="1"/>
  <c r="H50" i="1"/>
  <c r="M50" i="1" s="1"/>
  <c r="H17" i="1"/>
  <c r="M17" i="1" s="1"/>
  <c r="H18" i="1"/>
  <c r="M18" i="1" s="1"/>
  <c r="H19" i="1"/>
  <c r="M19" i="1" s="1"/>
  <c r="H26" i="1"/>
  <c r="M26" i="1" s="1"/>
  <c r="H35" i="1"/>
  <c r="M35" i="1" s="1"/>
  <c r="H42" i="1"/>
  <c r="M42" i="1" s="1"/>
  <c r="H37" i="1"/>
  <c r="M37" i="1" s="1"/>
  <c r="H12" i="1"/>
  <c r="M12" i="1" s="1"/>
  <c r="H32" i="1"/>
  <c r="M32" i="1" s="1"/>
  <c r="H31" i="1"/>
  <c r="M31" i="1" s="1"/>
  <c r="H23" i="1"/>
  <c r="M23" i="1" s="1"/>
  <c r="H16" i="1"/>
  <c r="M16" i="1" s="1"/>
  <c r="H25" i="1"/>
  <c r="M25" i="1" s="1"/>
  <c r="H29" i="1"/>
  <c r="H40" i="1"/>
  <c r="H48" i="1"/>
  <c r="H34" i="1"/>
  <c r="H38" i="1"/>
  <c r="H46" i="1"/>
  <c r="F40" i="1"/>
  <c r="F39" i="2" l="1"/>
  <c r="G39" i="2"/>
  <c r="F11" i="2"/>
  <c r="G11" i="2"/>
  <c r="G37" i="2"/>
  <c r="F37" i="2"/>
  <c r="G14" i="2"/>
  <c r="F14" i="2"/>
  <c r="F42" i="2"/>
  <c r="G42" i="2"/>
  <c r="G38" i="2"/>
  <c r="F38" i="2"/>
  <c r="G2" i="2"/>
  <c r="F2" i="2"/>
  <c r="G21" i="2"/>
  <c r="F21" i="2"/>
  <c r="F44" i="2"/>
  <c r="G44" i="2"/>
  <c r="F20" i="2"/>
  <c r="G20" i="2"/>
  <c r="G28" i="2"/>
  <c r="F28" i="2"/>
  <c r="G41" i="2"/>
  <c r="F41" i="2"/>
  <c r="F15" i="2"/>
  <c r="G15" i="2"/>
  <c r="F16" i="2"/>
  <c r="G16" i="2"/>
  <c r="G32" i="2"/>
  <c r="G29" i="2"/>
  <c r="F29" i="2"/>
  <c r="G9" i="2"/>
  <c r="F9" i="2"/>
  <c r="G24" i="2"/>
  <c r="F24" i="2"/>
  <c r="F23" i="2"/>
  <c r="G23" i="2"/>
  <c r="G6" i="2"/>
  <c r="F6" i="2"/>
  <c r="G43" i="2"/>
  <c r="F43" i="2"/>
  <c r="F4" i="2"/>
  <c r="G4" i="2"/>
  <c r="F36" i="2"/>
  <c r="G36" i="2"/>
  <c r="F3" i="2"/>
  <c r="G3" i="2"/>
  <c r="F27" i="2"/>
  <c r="G27" i="2"/>
  <c r="F35" i="2"/>
  <c r="G35" i="2"/>
  <c r="F31" i="2"/>
  <c r="G31" i="2"/>
  <c r="F13" i="2"/>
  <c r="G13" i="2"/>
  <c r="F33" i="2"/>
  <c r="G33" i="2"/>
  <c r="M40" i="1"/>
  <c r="F32" i="2" s="1"/>
  <c r="M48" i="1"/>
  <c r="F12" i="2" s="1"/>
  <c r="G12" i="2" l="1"/>
  <c r="F19" i="2"/>
  <c r="G19" i="2"/>
  <c r="F26" i="2"/>
  <c r="G26" i="2"/>
  <c r="F28" i="1"/>
  <c r="F34" i="1"/>
  <c r="F46" i="1"/>
  <c r="F38" i="1"/>
  <c r="F29" i="1" l="1"/>
  <c r="M29" i="1" s="1"/>
  <c r="F18" i="2" l="1"/>
  <c r="G18" i="2"/>
  <c r="M28" i="1"/>
  <c r="M46" i="1"/>
  <c r="M34" i="1"/>
  <c r="M38" i="1"/>
  <c r="F34" i="2" l="1"/>
  <c r="G34" i="2"/>
  <c r="F30" i="2"/>
  <c r="G30" i="2"/>
  <c r="G22" i="2"/>
  <c r="F22" i="2"/>
  <c r="G5" i="2"/>
  <c r="F5" i="2"/>
  <c r="F8" i="2"/>
  <c r="G8" i="2"/>
  <c r="F7" i="2"/>
  <c r="G7" i="2"/>
  <c r="F40" i="2"/>
  <c r="G40" i="2"/>
  <c r="F25" i="2"/>
  <c r="G25" i="2"/>
  <c r="A10" i="2"/>
  <c r="F10" i="2" l="1"/>
  <c r="G10" i="2"/>
</calcChain>
</file>

<file path=xl/sharedStrings.xml><?xml version="1.0" encoding="utf-8"?>
<sst xmlns="http://schemas.openxmlformats.org/spreadsheetml/2006/main" count="851" uniqueCount="281">
  <si>
    <t>№ п/п</t>
  </si>
  <si>
    <t>Код участника</t>
  </si>
  <si>
    <t>ФИО</t>
  </si>
  <si>
    <t>N - результат участника</t>
  </si>
  <si>
    <t>ОУ</t>
  </si>
  <si>
    <t>X=K*N/M</t>
  </si>
  <si>
    <t>Теоретико-методический тур</t>
  </si>
  <si>
    <t>Результат</t>
  </si>
  <si>
    <t xml:space="preserve"> Гимнастика</t>
  </si>
  <si>
    <t>Рабочий протокол результатов участников муниципального этапа всероссийской олимпиады школьников по предмету ФИЗИЧЕСКАЯ КУЛЬТУРА</t>
  </si>
  <si>
    <t>Зачетный Балл</t>
  </si>
  <si>
    <t>Максимальное количество зач.баллов K=</t>
  </si>
  <si>
    <t>Макс результат M=</t>
  </si>
  <si>
    <t>X=K*M/N</t>
  </si>
  <si>
    <t>M - наилучший результат всех участников</t>
  </si>
  <si>
    <t>Спортивные игры</t>
  </si>
  <si>
    <t>ФИО участника</t>
  </si>
  <si>
    <t>№ ОУ</t>
  </si>
  <si>
    <t>Общее количество баллов</t>
  </si>
  <si>
    <t>% выполнения заданий</t>
  </si>
  <si>
    <t>Тип диплома
победитель, призер, участник</t>
  </si>
  <si>
    <t>Сумма</t>
  </si>
  <si>
    <t>дата  проведения 16.11.2021</t>
  </si>
  <si>
    <t>Легкая атлетика</t>
  </si>
  <si>
    <r>
      <t xml:space="preserve"> 7 - 8 </t>
    </r>
    <r>
      <rPr>
        <b/>
        <sz val="12"/>
        <rFont val="Times New Roman"/>
        <family val="1"/>
        <charset val="204"/>
      </rPr>
      <t xml:space="preserve"> классы (юноши)</t>
    </r>
  </si>
  <si>
    <t>МБОУ СШ № 10</t>
  </si>
  <si>
    <t>Майер Дмитрий Ильич</t>
  </si>
  <si>
    <t>ФК 8-1-1</t>
  </si>
  <si>
    <t>МБОУ Гимназия №3</t>
  </si>
  <si>
    <t>Лягин Ярослав Денисович</t>
  </si>
  <si>
    <t>МБОУ СШ 8</t>
  </si>
  <si>
    <t>Морозов Георгий</t>
  </si>
  <si>
    <t>МБОУ СШ № 14</t>
  </si>
  <si>
    <t>Солонец Андрей Александрович</t>
  </si>
  <si>
    <t>ФК 8-01</t>
  </si>
  <si>
    <t>Подхватченкова Ксения Андреевна</t>
  </si>
  <si>
    <t>ФК 8-02</t>
  </si>
  <si>
    <t>МБОУ СШ № 20</t>
  </si>
  <si>
    <t>Пестерев ВладиславДмитриевич</t>
  </si>
  <si>
    <t>ФК 7-1-1</t>
  </si>
  <si>
    <t>Суровцев Георгий Андреевич</t>
  </si>
  <si>
    <t>ФК 7-1-2</t>
  </si>
  <si>
    <t>МБОУ Гимназия № 24</t>
  </si>
  <si>
    <t>Чивиксин Роман Иванович</t>
  </si>
  <si>
    <t>7М-01</t>
  </si>
  <si>
    <t>Порошин Александр Александрович</t>
  </si>
  <si>
    <t>8М-01</t>
  </si>
  <si>
    <t>Маринин Василий Андреевич</t>
  </si>
  <si>
    <t>8М-02</t>
  </si>
  <si>
    <t>Силуянов Егор Александрович</t>
  </si>
  <si>
    <t>8М-04</t>
  </si>
  <si>
    <t>МБОУ СШ № 30</t>
  </si>
  <si>
    <t>Лешуков Алексей Иванович</t>
  </si>
  <si>
    <t>Кудыгалов Семен Михайлович</t>
  </si>
  <si>
    <t>Ильин Денис Викторович</t>
  </si>
  <si>
    <t>ФК 7-1-3</t>
  </si>
  <si>
    <t>Риц Александр Кириллович</t>
  </si>
  <si>
    <t>Шичко Даниил Алексеевич</t>
  </si>
  <si>
    <t>ФК 8-1-2</t>
  </si>
  <si>
    <t>МБОУ СШ № 77</t>
  </si>
  <si>
    <t>Хромцов Кирилл Евгеньевич</t>
  </si>
  <si>
    <t>МБОУ ЭБЛ</t>
  </si>
  <si>
    <t>Торопов Андрей Александрович</t>
  </si>
  <si>
    <t>МБОУ СШ № 17</t>
  </si>
  <si>
    <t>Глебычев  Герман Николаевич</t>
  </si>
  <si>
    <t>Аушев  Даниил Ильич</t>
  </si>
  <si>
    <t>Дятлев Артем Михайлович</t>
  </si>
  <si>
    <t>ФК 8-1-3</t>
  </si>
  <si>
    <t>МБОУ СШ№22</t>
  </si>
  <si>
    <t>Новиков Максим Александрович</t>
  </si>
  <si>
    <t>МБОУ СШ № 27</t>
  </si>
  <si>
    <t>Заозерский Ярослав Александрович</t>
  </si>
  <si>
    <t>ФК8-1</t>
  </si>
  <si>
    <t>МБОУ СШ № 37</t>
  </si>
  <si>
    <t>Анисимов Илья Сергеевич</t>
  </si>
  <si>
    <t>ФК 7-1</t>
  </si>
  <si>
    <t>Леонтьев Денис Анатольевич</t>
  </si>
  <si>
    <t>ФК 8-1</t>
  </si>
  <si>
    <t>Подгайный Кирилл Дмитриевич</t>
  </si>
  <si>
    <t>ФК 8-2</t>
  </si>
  <si>
    <t>Никитина Эллина Денисовна</t>
  </si>
  <si>
    <t>ФК 8-3</t>
  </si>
  <si>
    <t>МБОУ СШ № 43</t>
  </si>
  <si>
    <t>Клеменюк Игорь Игоревич</t>
  </si>
  <si>
    <t>Пуляев Артём Геннадьевич</t>
  </si>
  <si>
    <t>Баринов Андрей Александрович</t>
  </si>
  <si>
    <t>МБОУ СШ № 54</t>
  </si>
  <si>
    <t>Оксов Иван Андреевич</t>
  </si>
  <si>
    <t>МБОУ СШ № 62</t>
  </si>
  <si>
    <t>Антонов Иван Геннадьевич</t>
  </si>
  <si>
    <t>Антонов Мирон Геннадьевич</t>
  </si>
  <si>
    <t>Иванов Александр Андреевич</t>
  </si>
  <si>
    <t>Митюшин Александр Иванович</t>
  </si>
  <si>
    <t>Стенин Савелий Валерьевич</t>
  </si>
  <si>
    <t>МБОУ СШ № 49</t>
  </si>
  <si>
    <t>Меньшиков Ярослав Николаевич</t>
  </si>
  <si>
    <t>Богачёв Савелий Сергеевич</t>
  </si>
  <si>
    <t>Колпаков Никита Артёмович</t>
  </si>
  <si>
    <t>МБОУ Архпнгельская СШ Соловецких Юнг</t>
  </si>
  <si>
    <t>Сивков Алексей Анатольевич</t>
  </si>
  <si>
    <t>Ф 71</t>
  </si>
  <si>
    <t xml:space="preserve">Власов Константин Николаевич </t>
  </si>
  <si>
    <t>Ф 82</t>
  </si>
  <si>
    <t>МБОУ ОШ №69</t>
  </si>
  <si>
    <t>Мокеев Мирон Сергеевич</t>
  </si>
  <si>
    <t>МБОУ СШ № 9</t>
  </si>
  <si>
    <t>Кулаков Даниил Васильевич</t>
  </si>
  <si>
    <t>Физическая культура</t>
  </si>
  <si>
    <t>Победитель</t>
  </si>
  <si>
    <t>Призер</t>
  </si>
  <si>
    <t>Участник</t>
  </si>
  <si>
    <t>МБОУ СШ № 45</t>
  </si>
  <si>
    <t>МБОУ СШ № 1</t>
  </si>
  <si>
    <t>МБОУ СШ № 28</t>
  </si>
  <si>
    <t>МБОУ СШ № 95</t>
  </si>
  <si>
    <t>МБОУ СШ № 34</t>
  </si>
  <si>
    <t>МБОУ СШ № 70</t>
  </si>
  <si>
    <t>МБОУ СШ №49</t>
  </si>
  <si>
    <t>Семенова Марина Алексеевна</t>
  </si>
  <si>
    <t>Костина Екатерина Борисовна</t>
  </si>
  <si>
    <t>Сопина Анастасия Анатольевна</t>
  </si>
  <si>
    <t>Толстова Софья Ильинична</t>
  </si>
  <si>
    <t>Герасимова Ксения Витальевна</t>
  </si>
  <si>
    <t>Кондратова Дарья Викторовна</t>
  </si>
  <si>
    <t>Фатина Екатерина Владимировна</t>
  </si>
  <si>
    <t>Шевченко Анастасия Васильевна</t>
  </si>
  <si>
    <t>Жибас Дана Сергеевна</t>
  </si>
  <si>
    <t>Гришаева Мария Сергеевна</t>
  </si>
  <si>
    <t>Талицких Алина Андреевна</t>
  </si>
  <si>
    <t>Чернова Вероника Андреевна</t>
  </si>
  <si>
    <t>Козлова Дарья Артуровна</t>
  </si>
  <si>
    <t>Доронина Анастасия Александровна</t>
  </si>
  <si>
    <t>Евдокимова Дарина Романовна</t>
  </si>
  <si>
    <t>Ершова Варвара Алексеевна</t>
  </si>
  <si>
    <t>Чапыгина Полина Дмитриевна</t>
  </si>
  <si>
    <t>Наумова Алиса Александровна</t>
  </si>
  <si>
    <t>Денисова Татьяна Алексеевна</t>
  </si>
  <si>
    <t>Мамонова Анастасия Олеговна</t>
  </si>
  <si>
    <t>Воробьева Софья Андреевна</t>
  </si>
  <si>
    <t>Стрелкова Дарья Александровна</t>
  </si>
  <si>
    <t>Коноваленко Елена Анатольевна</t>
  </si>
  <si>
    <t>Евсеева Алиса Александровна</t>
  </si>
  <si>
    <t>Ахмадова Айшат Абдурахмановна</t>
  </si>
  <si>
    <t>Ерехинская Антонина Сергеевна</t>
  </si>
  <si>
    <t>Чухарева Юлия Денисовна</t>
  </si>
  <si>
    <t>Рядчина Полина Викторовна</t>
  </si>
  <si>
    <t>Артемьева Валерия Андреевна</t>
  </si>
  <si>
    <t>Силина Варвара Алексеевна</t>
  </si>
  <si>
    <t>Сумарокова Виктория Евгеньевна</t>
  </si>
  <si>
    <t>Гурьева Анастасия Алексеевна</t>
  </si>
  <si>
    <t>Английская Виктория Витальевна</t>
  </si>
  <si>
    <t>Степаненко Ксения Артёмовна</t>
  </si>
  <si>
    <t>Мигно Анна Станиславовна</t>
  </si>
  <si>
    <t>Таразанова Алина Сергеевна</t>
  </si>
  <si>
    <t>Куприяник Анна Ивановна</t>
  </si>
  <si>
    <t>Лешукова Анна Егоровна</t>
  </si>
  <si>
    <t>Покатило Елизавета Сергеевна</t>
  </si>
  <si>
    <t>Некрасова Евгения Сергеевна</t>
  </si>
  <si>
    <t>Морозова Олеся Александровна</t>
  </si>
  <si>
    <t>Поликина Анастасия Дмитриевна</t>
  </si>
  <si>
    <t>Потапенко Дарья Алексеевна</t>
  </si>
  <si>
    <t>Горбунцова Владислава Владимировна</t>
  </si>
  <si>
    <t>Гребенщикова Ксения Александровна</t>
  </si>
  <si>
    <t>Медведева Варвара Григорьевна</t>
  </si>
  <si>
    <t>Вернигор Ксения Антоновна</t>
  </si>
  <si>
    <t>МБОУ СШ № 4</t>
  </si>
  <si>
    <t>Иванчикова Олеся Александровна</t>
  </si>
  <si>
    <t>Журавлёва Маргарита Алексеевна</t>
  </si>
  <si>
    <t>Шахова Алёна Александровна</t>
  </si>
  <si>
    <t>МБОУ СШ № 55</t>
  </si>
  <si>
    <t>Потапенко Светлана Алексеевна</t>
  </si>
  <si>
    <t>Никитина Ксения Анатольевна</t>
  </si>
  <si>
    <t>Яценко Дарья Сергеевна</t>
  </si>
  <si>
    <t>Гахраманова Сара Рашид кызы</t>
  </si>
  <si>
    <t>МБОУ Гимназия № 25</t>
  </si>
  <si>
    <t>Сапегина Алина Алексеевна</t>
  </si>
  <si>
    <t>Долгобородова Дарина Евгеньевна</t>
  </si>
  <si>
    <t>Денисова Анастасия Михайловна</t>
  </si>
  <si>
    <t>Кочнева Анастасия Андреевна</t>
  </si>
  <si>
    <t>МБОУ СШ № 26</t>
  </si>
  <si>
    <t>Хрущёва Аделина Александровна</t>
  </si>
  <si>
    <t>Романова Анастасия Романовна</t>
  </si>
  <si>
    <t>Корельская Алина Сергеевна</t>
  </si>
  <si>
    <t>Чернятьева Полина Витальевна</t>
  </si>
  <si>
    <t>Сафарова Диана Булатовна</t>
  </si>
  <si>
    <t>Гнатюк Виолетта Николаевна</t>
  </si>
  <si>
    <t>МБОУ СШ № 11</t>
  </si>
  <si>
    <t>Мартемьянова Ярослава Андреевна</t>
  </si>
  <si>
    <t>МБОУ СШ № 35</t>
  </si>
  <si>
    <t>Сердюкова Валерия Викторовна</t>
  </si>
  <si>
    <t>Иванова Есения Дмитриевна</t>
  </si>
  <si>
    <t>МБОУ СШ №36</t>
  </si>
  <si>
    <t>Калашникова Анастасия Антоновна</t>
  </si>
  <si>
    <t>Ваймугина Арина Олеговна</t>
  </si>
  <si>
    <t>Шалапанова Валерия Юрьевна</t>
  </si>
  <si>
    <t>МБОУ СШ №34</t>
  </si>
  <si>
    <t>Зырянкина Алена Георгиевна</t>
  </si>
  <si>
    <t>Ясакова Вероника Александровна</t>
  </si>
  <si>
    <t>Колосова  Ксения Андреевна</t>
  </si>
  <si>
    <t>Аверина Мария Сергеевна</t>
  </si>
  <si>
    <t>Бевз Анастасия Дмитриевна</t>
  </si>
  <si>
    <t>Елисеева Екатерина Алексеевна</t>
  </si>
  <si>
    <t>Олейникова Мария Павловна</t>
  </si>
  <si>
    <t>Рослякова Виталия Дмитриевна</t>
  </si>
  <si>
    <t>Гришина Татьяна Сергеевна</t>
  </si>
  <si>
    <t>Мазина Екатерина Сергеевна</t>
  </si>
  <si>
    <t>Фролова Виталина Витальевна</t>
  </si>
  <si>
    <t>Беляева Николь Игоревна</t>
  </si>
  <si>
    <t>Тюлева Арина Юрьевна</t>
  </si>
  <si>
    <t>МБОУ Гимназия №21</t>
  </si>
  <si>
    <t>Белоусова Ксения Александровна</t>
  </si>
  <si>
    <t>Супрун Евгения Ивановна</t>
  </si>
  <si>
    <t>Фокина Алеся Владимировна</t>
  </si>
  <si>
    <t>МБОУ СШ № 8</t>
  </si>
  <si>
    <t>Солдатченко Диана</t>
  </si>
  <si>
    <t>МБОУ СШ № 51</t>
  </si>
  <si>
    <t>Бадьина Анастасия Алексеевна</t>
  </si>
  <si>
    <t>Воронова Мария Денисовна</t>
  </si>
  <si>
    <t>Соколова Екатерина Андреевна</t>
  </si>
  <si>
    <t>Прокудина Екатерина Александровна</t>
  </si>
  <si>
    <t>Соболева Ксения Алексеевна</t>
  </si>
  <si>
    <t>Астафьева Влада Алексеевна</t>
  </si>
  <si>
    <t>Варкентин Владимир Андреевич</t>
  </si>
  <si>
    <t>МБОУ СШ №43</t>
  </si>
  <si>
    <t>Кожемяко Вадим Евгеньевич</t>
  </si>
  <si>
    <t>Торопов Кирилл Сергеевич</t>
  </si>
  <si>
    <t>Буреев  Лев Ильич</t>
  </si>
  <si>
    <t>Талышев Даниил Николаевич</t>
  </si>
  <si>
    <t>Вилькишюс Владимир Викторович</t>
  </si>
  <si>
    <t>Коржавин Александр Сергеевич</t>
  </si>
  <si>
    <t>Дружинин Артём Романович</t>
  </si>
  <si>
    <t>Терентьев Дмитрий Сергеевич</t>
  </si>
  <si>
    <t>Гонгало Данила Петрович</t>
  </si>
  <si>
    <t>Мурашев Сергей Александрович</t>
  </si>
  <si>
    <t>Рудяк Илья Александрович</t>
  </si>
  <si>
    <t>Богдановский Максим Андреевич</t>
  </si>
  <si>
    <t>Савелов Роман Александрович</t>
  </si>
  <si>
    <t>Спиридонов Олег Денисович</t>
  </si>
  <si>
    <t>Лысков Роман  Сергеевич</t>
  </si>
  <si>
    <t>Жегалов Дмитрий Евгеньевич</t>
  </si>
  <si>
    <t>Шкаев Ярослав Артёмович</t>
  </si>
  <si>
    <t>Петухов Кирилл Сергеевич</t>
  </si>
  <si>
    <t>Горьков Вячеслав Николаевич</t>
  </si>
  <si>
    <t>Тюляндин Николай Владимирович</t>
  </si>
  <si>
    <t>Цымбалюк Артем Дмитриевич</t>
  </si>
  <si>
    <t>Горлышев Роман Александрович</t>
  </si>
  <si>
    <t>Ершов Матвей Николаевич</t>
  </si>
  <si>
    <t>Беляев Максим Дмитриевич</t>
  </si>
  <si>
    <t>МБОУ СШ № 93</t>
  </si>
  <si>
    <t>Марков Даниил Андреевич</t>
  </si>
  <si>
    <t>Пестовский Артём Александрович</t>
  </si>
  <si>
    <t>Миргородский Дмитрий Алексеевич</t>
  </si>
  <si>
    <t>Козлов Арсений Иванович</t>
  </si>
  <si>
    <t>Коткин Никита Игоревич</t>
  </si>
  <si>
    <t>Дубровский Алексей Игоревич</t>
  </si>
  <si>
    <t>Цуранов Андрей Николаевич</t>
  </si>
  <si>
    <t>Макаров Егор Алексеевич</t>
  </si>
  <si>
    <t>Саидов Вадим Вячеславович</t>
  </si>
  <si>
    <t>Богачев Денис Александрович</t>
  </si>
  <si>
    <t xml:space="preserve">Жвакин Артемий Александрович </t>
  </si>
  <si>
    <t>Сундушников Александр Романович</t>
  </si>
  <si>
    <t>Едакин Артём Александрович</t>
  </si>
  <si>
    <t>Киров Владимир Александрович</t>
  </si>
  <si>
    <t>Богданов Илья Евгеньевич</t>
  </si>
  <si>
    <t>Блинов Артем</t>
  </si>
  <si>
    <t>Гахраманов Рамин Муршуд  оглы</t>
  </si>
  <si>
    <t>Седунов Никита Сергеевич</t>
  </si>
  <si>
    <t>Лоскутов Владимир</t>
  </si>
  <si>
    <t>Малеев Михаил Алексеевич</t>
  </si>
  <si>
    <t>Гапеев Дмитрий Евгеньевич</t>
  </si>
  <si>
    <t>Чечурин Дмитрий Александрович</t>
  </si>
  <si>
    <t>Романов Ярослав Васильевич</t>
  </si>
  <si>
    <t>Брянцев Кирилл</t>
  </si>
  <si>
    <t>Завьялов Александр  Германович</t>
  </si>
  <si>
    <t>МБОУ Гимназия № 6</t>
  </si>
  <si>
    <t>Данилов Артем Максимович</t>
  </si>
  <si>
    <t>Доронин Александр Иванович</t>
  </si>
  <si>
    <t>Никитинский Арсений Михайлович</t>
  </si>
  <si>
    <t>Заручевский Андрей Александрович</t>
  </si>
  <si>
    <t>Конечный Роман Игоревич</t>
  </si>
  <si>
    <t>Максимальный балл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</si>
</sst>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1" fillId="6" borderId="0" applyNumberFormat="0" applyBorder="0" applyAlignment="0" applyProtection="0"/>
  </cellStyleXfs>
  <cellXfs count="75">
    <xf numFmtId="0" fontId="0" fillId="0" borderId="0" xfId="0"/>
    <xf numFmtId="0" fontId="2" fillId="0" borderId="0" xfId="1" applyFont="1"/>
    <xf numFmtId="0" fontId="3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3" borderId="1" xfId="0" applyFill="1" applyBorder="1"/>
    <xf numFmtId="0" fontId="5" fillId="4" borderId="1" xfId="0" applyFont="1" applyFill="1" applyBorder="1" applyAlignment="1">
      <alignment horizontal="center"/>
    </xf>
    <xf numFmtId="0" fontId="0" fillId="4" borderId="1" xfId="0" applyFill="1" applyBorder="1"/>
    <xf numFmtId="0" fontId="6" fillId="2" borderId="1" xfId="0" applyFont="1" applyFill="1" applyBorder="1" applyAlignment="1">
      <alignment horizontal="right" wrapText="1"/>
    </xf>
    <xf numFmtId="0" fontId="4" fillId="2" borderId="1" xfId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right" wrapText="1"/>
    </xf>
    <xf numFmtId="2" fontId="5" fillId="2" borderId="1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2" fontId="5" fillId="4" borderId="2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right" wrapText="1"/>
    </xf>
    <xf numFmtId="0" fontId="0" fillId="5" borderId="1" xfId="0" applyFill="1" applyBorder="1"/>
    <xf numFmtId="0" fontId="7" fillId="5" borderId="1" xfId="0" applyFont="1" applyFill="1" applyBorder="1" applyAlignment="1">
      <alignment horizontal="right" wrapText="1"/>
    </xf>
    <xf numFmtId="0" fontId="5" fillId="5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6" borderId="1" xfId="2" applyBorder="1" applyAlignment="1">
      <alignment horizontal="right" wrapText="1"/>
    </xf>
    <xf numFmtId="0" fontId="11" fillId="6" borderId="1" xfId="2" applyBorder="1"/>
    <xf numFmtId="0" fontId="11" fillId="6" borderId="1" xfId="2" applyBorder="1" applyAlignment="1">
      <alignment horizontal="center"/>
    </xf>
    <xf numFmtId="0" fontId="11" fillId="6" borderId="1" xfId="2" applyBorder="1" applyAlignment="1">
      <alignment horizontal="center" vertical="center" wrapText="1"/>
    </xf>
    <xf numFmtId="0" fontId="11" fillId="6" borderId="1" xfId="2" applyBorder="1" applyAlignment="1">
      <alignment horizontal="center" vertical="center"/>
    </xf>
    <xf numFmtId="0" fontId="11" fillId="3" borderId="1" xfId="2" applyFill="1" applyBorder="1"/>
    <xf numFmtId="0" fontId="5" fillId="7" borderId="1" xfId="0" applyFont="1" applyFill="1" applyBorder="1" applyAlignment="1">
      <alignment horizontal="center"/>
    </xf>
    <xf numFmtId="0" fontId="11" fillId="7" borderId="1" xfId="2" applyFill="1" applyBorder="1" applyAlignment="1">
      <alignment horizontal="center"/>
    </xf>
    <xf numFmtId="2" fontId="0" fillId="0" borderId="0" xfId="0" applyNumberFormat="1"/>
    <xf numFmtId="0" fontId="5" fillId="0" borderId="2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/>
    </xf>
    <xf numFmtId="0" fontId="10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4" fillId="0" borderId="0" xfId="1" applyFont="1" applyAlignment="1">
      <alignment horizontal="center" wrapText="1"/>
    </xf>
    <xf numFmtId="0" fontId="2" fillId="0" borderId="0" xfId="1" applyFont="1" applyFill="1" applyAlignment="1">
      <alignment horizontal="left"/>
    </xf>
    <xf numFmtId="0" fontId="11" fillId="6" borderId="1" xfId="2" applyBorder="1" applyAlignment="1">
      <alignment horizontal="center" vertical="center" wrapText="1"/>
    </xf>
    <xf numFmtId="0" fontId="11" fillId="6" borderId="1" xfId="2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9" fillId="0" borderId="1" xfId="0" applyFont="1" applyBorder="1" applyAlignment="1"/>
    <xf numFmtId="0" fontId="5" fillId="8" borderId="1" xfId="0" applyFont="1" applyFill="1" applyBorder="1" applyAlignment="1">
      <alignment horizontal="center"/>
    </xf>
    <xf numFmtId="0" fontId="9" fillId="8" borderId="1" xfId="0" applyFont="1" applyFill="1" applyBorder="1" applyAlignment="1"/>
    <xf numFmtId="2" fontId="5" fillId="8" borderId="1" xfId="0" applyNumberFormat="1" applyFont="1" applyFill="1" applyBorder="1" applyAlignment="1">
      <alignment horizontal="center"/>
    </xf>
    <xf numFmtId="0" fontId="5" fillId="0" borderId="1" xfId="0" applyFont="1" applyBorder="1" applyAlignment="1"/>
    <xf numFmtId="0" fontId="5" fillId="0" borderId="0" xfId="0" applyFont="1" applyAlignment="1"/>
    <xf numFmtId="0" fontId="5" fillId="8" borderId="1" xfId="0" applyFont="1" applyFill="1" applyBorder="1" applyAlignment="1"/>
    <xf numFmtId="0" fontId="5" fillId="0" borderId="1" xfId="0" applyFont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9" fillId="0" borderId="1" xfId="0" applyFont="1" applyBorder="1" applyAlignment="1">
      <alignment horizontal="center"/>
    </xf>
    <xf numFmtId="0" fontId="9" fillId="8" borderId="1" xfId="0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Плохой" xfId="2" builtinId="2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52"/>
  <sheetViews>
    <sheetView zoomScaleNormal="100" workbookViewId="0">
      <selection activeCell="A9" sqref="A9:D52"/>
    </sheetView>
  </sheetViews>
  <sheetFormatPr defaultRowHeight="15" x14ac:dyDescent="0.25"/>
  <cols>
    <col min="1" max="1" width="5.7109375" customWidth="1"/>
    <col min="2" max="2" width="22" bestFit="1" customWidth="1"/>
    <col min="3" max="3" width="34.42578125" bestFit="1" customWidth="1"/>
    <col min="4" max="4" width="14.42578125" bestFit="1" customWidth="1"/>
    <col min="5" max="5" width="16" style="7" customWidth="1"/>
    <col min="6" max="6" width="14.7109375" bestFit="1" customWidth="1"/>
    <col min="7" max="7" width="16" style="7" customWidth="1"/>
    <col min="8" max="8" width="14.7109375" bestFit="1" customWidth="1"/>
    <col min="9" max="9" width="16" customWidth="1"/>
    <col min="10" max="10" width="14.7109375" bestFit="1" customWidth="1"/>
    <col min="11" max="11" width="16.140625" customWidth="1"/>
    <col min="12" max="12" width="14.7109375" bestFit="1" customWidth="1"/>
  </cols>
  <sheetData>
    <row r="1" spans="1:13" ht="31.5" customHeight="1" x14ac:dyDescent="0.25">
      <c r="A1" s="50" t="s">
        <v>9</v>
      </c>
      <c r="B1" s="50"/>
      <c r="C1" s="50"/>
      <c r="D1" s="50"/>
      <c r="E1" s="50"/>
      <c r="F1" s="50"/>
      <c r="G1" s="50"/>
      <c r="H1" s="50"/>
      <c r="I1" s="50"/>
      <c r="J1" s="50"/>
    </row>
    <row r="2" spans="1:13" ht="15.75" x14ac:dyDescent="0.25">
      <c r="A2" s="1"/>
      <c r="B2" s="1"/>
      <c r="C2" s="2"/>
      <c r="D2" s="2"/>
      <c r="E2" s="6"/>
      <c r="F2" s="1"/>
      <c r="G2" s="8"/>
    </row>
    <row r="3" spans="1:13" ht="45" x14ac:dyDescent="0.25">
      <c r="A3" s="1" t="s">
        <v>24</v>
      </c>
      <c r="B3" s="1"/>
      <c r="C3" s="2"/>
      <c r="D3" s="2"/>
      <c r="E3" s="13" t="s">
        <v>11</v>
      </c>
      <c r="F3" s="14">
        <v>25</v>
      </c>
      <c r="G3" s="16" t="s">
        <v>11</v>
      </c>
      <c r="H3" s="12">
        <v>25</v>
      </c>
      <c r="I3" s="35" t="s">
        <v>11</v>
      </c>
      <c r="J3" s="36">
        <v>25</v>
      </c>
      <c r="K3" s="20" t="s">
        <v>11</v>
      </c>
      <c r="L3" s="21">
        <v>25</v>
      </c>
      <c r="M3" s="56"/>
    </row>
    <row r="4" spans="1:13" ht="45" x14ac:dyDescent="0.25">
      <c r="A4" s="51" t="s">
        <v>22</v>
      </c>
      <c r="B4" s="51"/>
      <c r="C4" s="51"/>
      <c r="D4" s="2"/>
      <c r="E4" s="13" t="s">
        <v>12</v>
      </c>
      <c r="F4" s="15">
        <v>32</v>
      </c>
      <c r="G4" s="16" t="s">
        <v>12</v>
      </c>
      <c r="H4" s="10">
        <f>MAX(G10:G52)</f>
        <v>21</v>
      </c>
      <c r="I4" s="35" t="s">
        <v>14</v>
      </c>
      <c r="J4" s="40">
        <f>MIN(I10:I52)</f>
        <v>13.7</v>
      </c>
      <c r="K4" s="22" t="s">
        <v>14</v>
      </c>
      <c r="L4" s="10">
        <f>MIN(K10:K52)</f>
        <v>29</v>
      </c>
      <c r="M4" s="57"/>
    </row>
    <row r="5" spans="1:13" ht="15.75" x14ac:dyDescent="0.25">
      <c r="A5" s="1"/>
      <c r="B5" s="1"/>
      <c r="C5" s="2"/>
      <c r="D5" s="2"/>
      <c r="E5" s="54"/>
      <c r="F5" s="54"/>
      <c r="G5" s="55"/>
      <c r="H5" s="55"/>
      <c r="I5" s="53"/>
      <c r="J5" s="53"/>
      <c r="K5" s="60"/>
      <c r="L5" s="60"/>
      <c r="M5" s="57"/>
    </row>
    <row r="6" spans="1:13" x14ac:dyDescent="0.25">
      <c r="E6" s="54"/>
      <c r="F6" s="54"/>
      <c r="G6" s="55"/>
      <c r="H6" s="55"/>
      <c r="I6" s="53"/>
      <c r="J6" s="53"/>
      <c r="K6" s="60"/>
      <c r="L6" s="60"/>
      <c r="M6" s="57"/>
    </row>
    <row r="7" spans="1:13" s="4" customFormat="1" ht="32.25" customHeight="1" x14ac:dyDescent="0.25">
      <c r="E7" s="61" t="s">
        <v>6</v>
      </c>
      <c r="F7" s="61"/>
      <c r="G7" s="62" t="s">
        <v>8</v>
      </c>
      <c r="H7" s="62"/>
      <c r="I7" s="52" t="s">
        <v>23</v>
      </c>
      <c r="J7" s="52"/>
      <c r="K7" s="59" t="s">
        <v>15</v>
      </c>
      <c r="L7" s="59"/>
      <c r="M7" s="57"/>
    </row>
    <row r="8" spans="1:13" s="4" customFormat="1" x14ac:dyDescent="0.25">
      <c r="A8"/>
      <c r="B8"/>
      <c r="C8"/>
      <c r="D8"/>
      <c r="E8" s="9" t="s">
        <v>7</v>
      </c>
      <c r="F8" s="9" t="s">
        <v>10</v>
      </c>
      <c r="G8" s="11" t="s">
        <v>7</v>
      </c>
      <c r="H8" s="18" t="s">
        <v>10</v>
      </c>
      <c r="I8" s="37" t="s">
        <v>7</v>
      </c>
      <c r="J8" s="37" t="s">
        <v>10</v>
      </c>
      <c r="K8" s="23" t="s">
        <v>7</v>
      </c>
      <c r="L8" s="23" t="s">
        <v>10</v>
      </c>
      <c r="M8" s="58"/>
    </row>
    <row r="9" spans="1:13" s="4" customFormat="1" ht="30" x14ac:dyDescent="0.25">
      <c r="A9" s="3" t="s">
        <v>0</v>
      </c>
      <c r="B9" s="5" t="s">
        <v>4</v>
      </c>
      <c r="C9" s="5" t="s">
        <v>2</v>
      </c>
      <c r="D9" s="3" t="s">
        <v>1</v>
      </c>
      <c r="E9" s="24" t="s">
        <v>3</v>
      </c>
      <c r="F9" s="25" t="s">
        <v>5</v>
      </c>
      <c r="G9" s="26" t="s">
        <v>3</v>
      </c>
      <c r="H9" s="27" t="s">
        <v>5</v>
      </c>
      <c r="I9" s="38" t="s">
        <v>3</v>
      </c>
      <c r="J9" s="39" t="s">
        <v>13</v>
      </c>
      <c r="K9" s="28" t="s">
        <v>3</v>
      </c>
      <c r="L9" s="29" t="s">
        <v>13</v>
      </c>
      <c r="M9" s="32" t="s">
        <v>21</v>
      </c>
    </row>
    <row r="10" spans="1:13" s="4" customFormat="1" x14ac:dyDescent="0.25">
      <c r="A10" s="3">
        <v>24</v>
      </c>
      <c r="B10" s="33" t="s">
        <v>73</v>
      </c>
      <c r="C10" s="44" t="s">
        <v>74</v>
      </c>
      <c r="D10" s="3" t="s">
        <v>75</v>
      </c>
      <c r="E10" s="45">
        <v>15</v>
      </c>
      <c r="F10" s="17">
        <f t="shared" ref="F10:F52" si="0">F$3*E10/F$4</f>
        <v>11.71875</v>
      </c>
      <c r="G10" s="45">
        <v>10</v>
      </c>
      <c r="H10" s="19">
        <f t="shared" ref="H10:H52" si="1">$H$3*G10/$H$4</f>
        <v>11.904761904761905</v>
      </c>
      <c r="I10" s="42">
        <v>19.399999999999999</v>
      </c>
      <c r="J10" s="37">
        <f t="shared" ref="J10:J52" si="2">IF(I10="","0",J$3*J$4/I10)</f>
        <v>17.654639175257735</v>
      </c>
      <c r="K10" s="41">
        <v>36.5</v>
      </c>
      <c r="L10" s="23">
        <f t="shared" ref="L10:L52" si="3">IF(K10="","0",L$3*L$4/K10)</f>
        <v>19.863013698630137</v>
      </c>
      <c r="M10" s="31">
        <f t="shared" ref="M10:M52" si="4">F10+H10+J10+L10</f>
        <v>61.141164778649781</v>
      </c>
    </row>
    <row r="11" spans="1:13" s="4" customFormat="1" x14ac:dyDescent="0.25">
      <c r="A11" s="3">
        <v>32</v>
      </c>
      <c r="B11" s="33" t="s">
        <v>88</v>
      </c>
      <c r="C11" s="44" t="s">
        <v>89</v>
      </c>
      <c r="D11" s="3" t="s">
        <v>39</v>
      </c>
      <c r="E11" s="45">
        <v>20</v>
      </c>
      <c r="F11" s="17">
        <f t="shared" si="0"/>
        <v>15.625</v>
      </c>
      <c r="G11" s="41">
        <v>8</v>
      </c>
      <c r="H11" s="19">
        <f t="shared" si="1"/>
        <v>9.5238095238095237</v>
      </c>
      <c r="I11" s="42">
        <v>17.2</v>
      </c>
      <c r="J11" s="37">
        <f t="shared" si="2"/>
        <v>19.912790697674421</v>
      </c>
      <c r="K11" s="41">
        <v>33.299999999999997</v>
      </c>
      <c r="L11" s="23">
        <f t="shared" si="3"/>
        <v>21.771771771771775</v>
      </c>
      <c r="M11" s="31">
        <f t="shared" si="4"/>
        <v>66.833371993255724</v>
      </c>
    </row>
    <row r="12" spans="1:13" s="4" customFormat="1" x14ac:dyDescent="0.25">
      <c r="A12" s="3">
        <v>33</v>
      </c>
      <c r="B12" s="33" t="s">
        <v>88</v>
      </c>
      <c r="C12" s="44" t="s">
        <v>90</v>
      </c>
      <c r="D12" s="3" t="s">
        <v>41</v>
      </c>
      <c r="E12" s="45">
        <v>15</v>
      </c>
      <c r="F12" s="17">
        <f t="shared" si="0"/>
        <v>11.71875</v>
      </c>
      <c r="G12" s="41">
        <v>10</v>
      </c>
      <c r="H12" s="19">
        <f t="shared" si="1"/>
        <v>11.904761904761905</v>
      </c>
      <c r="I12" s="42">
        <v>16.5</v>
      </c>
      <c r="J12" s="37">
        <f t="shared" si="2"/>
        <v>20.757575757575758</v>
      </c>
      <c r="K12" s="41">
        <v>35.299999999999997</v>
      </c>
      <c r="L12" s="23">
        <f t="shared" si="3"/>
        <v>20.538243626062325</v>
      </c>
      <c r="M12" s="31">
        <f t="shared" si="4"/>
        <v>64.919331288399988</v>
      </c>
    </row>
    <row r="13" spans="1:13" s="4" customFormat="1" x14ac:dyDescent="0.25">
      <c r="A13" s="3">
        <v>20</v>
      </c>
      <c r="B13" s="33" t="s">
        <v>63</v>
      </c>
      <c r="C13" s="44" t="s">
        <v>65</v>
      </c>
      <c r="D13" s="3" t="s">
        <v>58</v>
      </c>
      <c r="E13" s="45">
        <v>28</v>
      </c>
      <c r="F13" s="17">
        <f t="shared" si="0"/>
        <v>21.875</v>
      </c>
      <c r="G13" s="45">
        <v>4</v>
      </c>
      <c r="H13" s="19">
        <f t="shared" si="1"/>
        <v>4.7619047619047619</v>
      </c>
      <c r="I13" s="45">
        <v>14.5</v>
      </c>
      <c r="J13" s="37">
        <f t="shared" si="2"/>
        <v>23.620689655172413</v>
      </c>
      <c r="K13" s="45">
        <v>33.700000000000003</v>
      </c>
      <c r="L13" s="23">
        <f t="shared" si="3"/>
        <v>21.513353115727</v>
      </c>
      <c r="M13" s="31">
        <f t="shared" si="4"/>
        <v>71.770947532804172</v>
      </c>
    </row>
    <row r="14" spans="1:13" s="4" customFormat="1" x14ac:dyDescent="0.25">
      <c r="A14" s="3">
        <v>30</v>
      </c>
      <c r="B14" s="33" t="s">
        <v>82</v>
      </c>
      <c r="C14" s="44" t="s">
        <v>85</v>
      </c>
      <c r="D14" s="3" t="s">
        <v>58</v>
      </c>
      <c r="E14" s="45">
        <v>21</v>
      </c>
      <c r="F14" s="17">
        <f t="shared" si="0"/>
        <v>16.40625</v>
      </c>
      <c r="G14" s="41">
        <v>15</v>
      </c>
      <c r="H14" s="19">
        <f t="shared" si="1"/>
        <v>17.857142857142858</v>
      </c>
      <c r="I14" s="42">
        <v>14.6</v>
      </c>
      <c r="J14" s="37">
        <f t="shared" si="2"/>
        <v>23.458904109589042</v>
      </c>
      <c r="K14" s="41">
        <v>29.6</v>
      </c>
      <c r="L14" s="23">
        <f t="shared" si="3"/>
        <v>24.493243243243242</v>
      </c>
      <c r="M14" s="31">
        <f t="shared" si="4"/>
        <v>82.215540209975146</v>
      </c>
    </row>
    <row r="15" spans="1:13" s="4" customFormat="1" x14ac:dyDescent="0.25">
      <c r="A15" s="3">
        <v>38</v>
      </c>
      <c r="B15" s="33" t="s">
        <v>94</v>
      </c>
      <c r="C15" s="44" t="s">
        <v>96</v>
      </c>
      <c r="D15" s="3" t="s">
        <v>27</v>
      </c>
      <c r="E15" s="45">
        <v>17</v>
      </c>
      <c r="F15" s="17">
        <f t="shared" si="0"/>
        <v>13.28125</v>
      </c>
      <c r="G15" s="41">
        <v>4</v>
      </c>
      <c r="H15" s="19">
        <f t="shared" si="1"/>
        <v>4.7619047619047619</v>
      </c>
      <c r="I15" s="42">
        <v>17.5</v>
      </c>
      <c r="J15" s="37">
        <f t="shared" si="2"/>
        <v>19.571428571428573</v>
      </c>
      <c r="K15" s="41">
        <v>42.4</v>
      </c>
      <c r="L15" s="23">
        <f t="shared" si="3"/>
        <v>17.099056603773587</v>
      </c>
      <c r="M15" s="31">
        <f t="shared" si="4"/>
        <v>54.713639937106919</v>
      </c>
    </row>
    <row r="16" spans="1:13" ht="25.5" x14ac:dyDescent="0.25">
      <c r="A16" s="3">
        <v>41</v>
      </c>
      <c r="B16" s="46" t="s">
        <v>98</v>
      </c>
      <c r="C16" s="44" t="s">
        <v>101</v>
      </c>
      <c r="D16" s="47" t="s">
        <v>102</v>
      </c>
      <c r="E16" s="48">
        <v>22</v>
      </c>
      <c r="F16" s="17">
        <f t="shared" si="0"/>
        <v>17.1875</v>
      </c>
      <c r="G16" s="41">
        <v>16</v>
      </c>
      <c r="H16" s="19">
        <f t="shared" si="1"/>
        <v>19.047619047619047</v>
      </c>
      <c r="I16" s="42">
        <v>15</v>
      </c>
      <c r="J16" s="37">
        <f t="shared" si="2"/>
        <v>22.833333333333332</v>
      </c>
      <c r="K16" s="41">
        <v>59</v>
      </c>
      <c r="L16" s="23">
        <f t="shared" si="3"/>
        <v>12.288135593220339</v>
      </c>
      <c r="M16" s="31">
        <f t="shared" si="4"/>
        <v>71.356587974172726</v>
      </c>
    </row>
    <row r="17" spans="1:13" x14ac:dyDescent="0.25">
      <c r="A17" s="3">
        <v>19</v>
      </c>
      <c r="B17" s="33" t="s">
        <v>63</v>
      </c>
      <c r="C17" s="44" t="s">
        <v>64</v>
      </c>
      <c r="D17" s="3" t="s">
        <v>27</v>
      </c>
      <c r="E17" s="45">
        <v>26</v>
      </c>
      <c r="F17" s="17">
        <f t="shared" si="0"/>
        <v>20.3125</v>
      </c>
      <c r="G17" s="45">
        <v>2</v>
      </c>
      <c r="H17" s="19">
        <f t="shared" si="1"/>
        <v>2.3809523809523809</v>
      </c>
      <c r="I17" s="45">
        <v>13.7</v>
      </c>
      <c r="J17" s="37">
        <f t="shared" si="2"/>
        <v>25</v>
      </c>
      <c r="K17" s="45">
        <v>32.1</v>
      </c>
      <c r="L17" s="23">
        <f t="shared" si="3"/>
        <v>22.585669781931465</v>
      </c>
      <c r="M17" s="31">
        <f t="shared" si="4"/>
        <v>70.279122162883851</v>
      </c>
    </row>
    <row r="18" spans="1:13" x14ac:dyDescent="0.25">
      <c r="A18" s="3">
        <v>21</v>
      </c>
      <c r="B18" s="34" t="s">
        <v>63</v>
      </c>
      <c r="C18" s="44" t="s">
        <v>66</v>
      </c>
      <c r="D18" s="3" t="s">
        <v>67</v>
      </c>
      <c r="E18" s="45">
        <v>21</v>
      </c>
      <c r="F18" s="17">
        <f t="shared" si="0"/>
        <v>16.40625</v>
      </c>
      <c r="G18" s="45">
        <v>2</v>
      </c>
      <c r="H18" s="19">
        <f t="shared" si="1"/>
        <v>2.3809523809523809</v>
      </c>
      <c r="I18" s="45">
        <v>15.4</v>
      </c>
      <c r="J18" s="37">
        <f t="shared" si="2"/>
        <v>22.240259740259742</v>
      </c>
      <c r="K18" s="45">
        <v>34.700000000000003</v>
      </c>
      <c r="L18" s="23">
        <f t="shared" si="3"/>
        <v>20.89337175792507</v>
      </c>
      <c r="M18" s="31">
        <f t="shared" si="4"/>
        <v>61.920833879137192</v>
      </c>
    </row>
    <row r="19" spans="1:13" x14ac:dyDescent="0.25">
      <c r="A19" s="3">
        <v>23</v>
      </c>
      <c r="B19" s="33" t="s">
        <v>70</v>
      </c>
      <c r="C19" s="44" t="s">
        <v>71</v>
      </c>
      <c r="D19" s="3" t="s">
        <v>72</v>
      </c>
      <c r="E19" s="45">
        <v>25</v>
      </c>
      <c r="F19" s="17">
        <f t="shared" si="0"/>
        <v>19.53125</v>
      </c>
      <c r="G19" s="41">
        <v>2</v>
      </c>
      <c r="H19" s="19">
        <f t="shared" si="1"/>
        <v>2.3809523809523809</v>
      </c>
      <c r="I19" s="42">
        <v>14.4</v>
      </c>
      <c r="J19" s="37">
        <f t="shared" si="2"/>
        <v>23.784722222222221</v>
      </c>
      <c r="K19" s="41">
        <v>34.700000000000003</v>
      </c>
      <c r="L19" s="23">
        <f t="shared" si="3"/>
        <v>20.89337175792507</v>
      </c>
      <c r="M19" s="31">
        <f t="shared" si="4"/>
        <v>66.590296361099675</v>
      </c>
    </row>
    <row r="20" spans="1:13" x14ac:dyDescent="0.25">
      <c r="A20" s="3">
        <v>34</v>
      </c>
      <c r="B20" s="33" t="s">
        <v>88</v>
      </c>
      <c r="C20" s="44" t="s">
        <v>91</v>
      </c>
      <c r="D20" s="3" t="s">
        <v>27</v>
      </c>
      <c r="E20" s="45">
        <v>17</v>
      </c>
      <c r="F20" s="17">
        <f t="shared" si="0"/>
        <v>13.28125</v>
      </c>
      <c r="G20" s="45">
        <v>10</v>
      </c>
      <c r="H20" s="19">
        <f t="shared" si="1"/>
        <v>11.904761904761905</v>
      </c>
      <c r="I20" s="42">
        <v>15.2</v>
      </c>
      <c r="J20" s="37">
        <f t="shared" si="2"/>
        <v>22.532894736842106</v>
      </c>
      <c r="K20" s="41">
        <v>35.299999999999997</v>
      </c>
      <c r="L20" s="23">
        <f t="shared" si="3"/>
        <v>20.538243626062325</v>
      </c>
      <c r="M20" s="31">
        <f t="shared" si="4"/>
        <v>68.257150267666333</v>
      </c>
    </row>
    <row r="21" spans="1:13" x14ac:dyDescent="0.25">
      <c r="A21" s="3">
        <v>14</v>
      </c>
      <c r="B21" s="33" t="s">
        <v>51</v>
      </c>
      <c r="C21" s="44" t="s">
        <v>54</v>
      </c>
      <c r="D21" s="3" t="s">
        <v>55</v>
      </c>
      <c r="E21" s="45">
        <v>16</v>
      </c>
      <c r="F21" s="17">
        <f t="shared" si="0"/>
        <v>12.5</v>
      </c>
      <c r="G21" s="45">
        <v>19</v>
      </c>
      <c r="H21" s="19">
        <f t="shared" si="1"/>
        <v>22.61904761904762</v>
      </c>
      <c r="I21" s="45">
        <v>15.8</v>
      </c>
      <c r="J21" s="37">
        <f t="shared" si="2"/>
        <v>21.677215189873415</v>
      </c>
      <c r="K21" s="45">
        <v>36.6</v>
      </c>
      <c r="L21" s="23">
        <f t="shared" si="3"/>
        <v>19.808743169398905</v>
      </c>
      <c r="M21" s="31">
        <f t="shared" si="4"/>
        <v>76.605005978319937</v>
      </c>
    </row>
    <row r="22" spans="1:13" x14ac:dyDescent="0.25">
      <c r="A22" s="3">
        <v>28</v>
      </c>
      <c r="B22" s="33" t="s">
        <v>82</v>
      </c>
      <c r="C22" s="44" t="s">
        <v>83</v>
      </c>
      <c r="D22" s="3" t="s">
        <v>39</v>
      </c>
      <c r="E22" s="45">
        <v>18</v>
      </c>
      <c r="F22" s="17">
        <f t="shared" si="0"/>
        <v>14.0625</v>
      </c>
      <c r="G22" s="41">
        <v>12</v>
      </c>
      <c r="H22" s="19">
        <f t="shared" si="1"/>
        <v>14.285714285714286</v>
      </c>
      <c r="I22" s="42">
        <v>13.9</v>
      </c>
      <c r="J22" s="37">
        <f t="shared" si="2"/>
        <v>24.640287769784173</v>
      </c>
      <c r="K22" s="41">
        <v>31.7</v>
      </c>
      <c r="L22" s="23">
        <f t="shared" si="3"/>
        <v>22.870662460567825</v>
      </c>
      <c r="M22" s="31">
        <f t="shared" si="4"/>
        <v>75.859164516066286</v>
      </c>
    </row>
    <row r="23" spans="1:13" x14ac:dyDescent="0.25">
      <c r="A23" s="3">
        <v>39</v>
      </c>
      <c r="B23" s="33" t="s">
        <v>94</v>
      </c>
      <c r="C23" s="44" t="s">
        <v>97</v>
      </c>
      <c r="D23" s="3" t="s">
        <v>58</v>
      </c>
      <c r="E23" s="45">
        <v>16</v>
      </c>
      <c r="F23" s="17">
        <f t="shared" si="0"/>
        <v>12.5</v>
      </c>
      <c r="G23" s="41">
        <v>0</v>
      </c>
      <c r="H23" s="19">
        <f t="shared" si="1"/>
        <v>0</v>
      </c>
      <c r="I23" s="42">
        <v>18.100000000000001</v>
      </c>
      <c r="J23" s="37">
        <f t="shared" si="2"/>
        <v>18.922651933701655</v>
      </c>
      <c r="K23" s="41">
        <v>52.1</v>
      </c>
      <c r="L23" s="23">
        <f t="shared" si="3"/>
        <v>13.915547024952016</v>
      </c>
      <c r="M23" s="31">
        <f t="shared" si="4"/>
        <v>45.33819895865367</v>
      </c>
    </row>
    <row r="24" spans="1:13" x14ac:dyDescent="0.25">
      <c r="A24" s="3">
        <v>13</v>
      </c>
      <c r="B24" s="33" t="s">
        <v>51</v>
      </c>
      <c r="C24" s="44" t="s">
        <v>53</v>
      </c>
      <c r="D24" s="3" t="s">
        <v>41</v>
      </c>
      <c r="E24" s="45">
        <v>10</v>
      </c>
      <c r="F24" s="17">
        <f t="shared" si="0"/>
        <v>7.8125</v>
      </c>
      <c r="G24" s="45">
        <v>15</v>
      </c>
      <c r="H24" s="19">
        <f t="shared" si="1"/>
        <v>17.857142857142858</v>
      </c>
      <c r="I24" s="45">
        <v>17.100000000000001</v>
      </c>
      <c r="J24" s="37">
        <f t="shared" si="2"/>
        <v>20.029239766081869</v>
      </c>
      <c r="K24" s="45">
        <v>42</v>
      </c>
      <c r="L24" s="23">
        <f t="shared" si="3"/>
        <v>17.261904761904763</v>
      </c>
      <c r="M24" s="31">
        <f t="shared" si="4"/>
        <v>62.960787385129493</v>
      </c>
    </row>
    <row r="25" spans="1:13" x14ac:dyDescent="0.25">
      <c r="A25" s="3">
        <v>43</v>
      </c>
      <c r="B25" s="33" t="s">
        <v>105</v>
      </c>
      <c r="C25" s="44" t="s">
        <v>106</v>
      </c>
      <c r="D25" s="3" t="s">
        <v>27</v>
      </c>
      <c r="E25" s="45">
        <v>16</v>
      </c>
      <c r="F25" s="17">
        <f t="shared" si="0"/>
        <v>12.5</v>
      </c>
      <c r="G25" s="41">
        <v>16</v>
      </c>
      <c r="H25" s="19">
        <f t="shared" si="1"/>
        <v>19.047619047619047</v>
      </c>
      <c r="I25" s="42">
        <v>15.6</v>
      </c>
      <c r="J25" s="37">
        <f t="shared" si="2"/>
        <v>21.955128205128204</v>
      </c>
      <c r="K25" s="41">
        <v>29</v>
      </c>
      <c r="L25" s="23">
        <f t="shared" si="3"/>
        <v>25</v>
      </c>
      <c r="M25" s="31">
        <f t="shared" si="4"/>
        <v>78.502747252747255</v>
      </c>
    </row>
    <row r="26" spans="1:13" x14ac:dyDescent="0.25">
      <c r="A26" s="3">
        <v>25</v>
      </c>
      <c r="B26" s="33" t="s">
        <v>73</v>
      </c>
      <c r="C26" s="44" t="s">
        <v>76</v>
      </c>
      <c r="D26" s="3" t="s">
        <v>77</v>
      </c>
      <c r="E26" s="45">
        <v>17</v>
      </c>
      <c r="F26" s="17">
        <f t="shared" si="0"/>
        <v>13.28125</v>
      </c>
      <c r="G26" s="45">
        <v>7</v>
      </c>
      <c r="H26" s="19">
        <f t="shared" si="1"/>
        <v>8.3333333333333339</v>
      </c>
      <c r="I26" s="42">
        <v>16.899999999999999</v>
      </c>
      <c r="J26" s="37">
        <f t="shared" si="2"/>
        <v>20.266272189349113</v>
      </c>
      <c r="K26" s="41">
        <v>39.1</v>
      </c>
      <c r="L26" s="23">
        <f t="shared" si="3"/>
        <v>18.542199488491047</v>
      </c>
      <c r="M26" s="31">
        <f t="shared" si="4"/>
        <v>60.423055011173503</v>
      </c>
    </row>
    <row r="27" spans="1:13" x14ac:dyDescent="0.25">
      <c r="A27" s="3">
        <v>12</v>
      </c>
      <c r="B27" s="33" t="s">
        <v>51</v>
      </c>
      <c r="C27" s="44" t="s">
        <v>52</v>
      </c>
      <c r="D27" s="3" t="s">
        <v>39</v>
      </c>
      <c r="E27" s="45">
        <v>12</v>
      </c>
      <c r="F27" s="17">
        <f t="shared" si="0"/>
        <v>9.375</v>
      </c>
      <c r="G27" s="45">
        <v>4</v>
      </c>
      <c r="H27" s="19">
        <f t="shared" si="1"/>
        <v>4.7619047619047619</v>
      </c>
      <c r="I27" s="45">
        <v>18.899999999999999</v>
      </c>
      <c r="J27" s="37">
        <f t="shared" si="2"/>
        <v>18.121693121693124</v>
      </c>
      <c r="K27" s="45">
        <v>38.200000000000003</v>
      </c>
      <c r="L27" s="23">
        <f t="shared" si="3"/>
        <v>18.979057591623036</v>
      </c>
      <c r="M27" s="31">
        <f t="shared" si="4"/>
        <v>51.237655475220919</v>
      </c>
    </row>
    <row r="28" spans="1:13" x14ac:dyDescent="0.25">
      <c r="A28" s="3">
        <v>2</v>
      </c>
      <c r="B28" s="33" t="s">
        <v>28</v>
      </c>
      <c r="C28" s="44" t="s">
        <v>29</v>
      </c>
      <c r="D28" s="3" t="s">
        <v>27</v>
      </c>
      <c r="E28" s="45">
        <v>14</v>
      </c>
      <c r="F28" s="17">
        <f t="shared" si="0"/>
        <v>10.9375</v>
      </c>
      <c r="G28" s="41">
        <v>13</v>
      </c>
      <c r="H28" s="19">
        <f t="shared" si="1"/>
        <v>15.476190476190476</v>
      </c>
      <c r="I28" s="42">
        <v>14</v>
      </c>
      <c r="J28" s="37">
        <f t="shared" si="2"/>
        <v>24.464285714285715</v>
      </c>
      <c r="K28" s="41">
        <v>29.4</v>
      </c>
      <c r="L28" s="23">
        <f t="shared" si="3"/>
        <v>24.659863945578234</v>
      </c>
      <c r="M28" s="31">
        <f t="shared" si="4"/>
        <v>75.537840136054427</v>
      </c>
    </row>
    <row r="29" spans="1:13" x14ac:dyDescent="0.25">
      <c r="A29" s="3">
        <v>1</v>
      </c>
      <c r="B29" s="33" t="s">
        <v>25</v>
      </c>
      <c r="C29" s="44" t="s">
        <v>26</v>
      </c>
      <c r="D29" s="3" t="s">
        <v>27</v>
      </c>
      <c r="E29" s="45">
        <v>20</v>
      </c>
      <c r="F29" s="17">
        <f t="shared" si="0"/>
        <v>15.625</v>
      </c>
      <c r="G29" s="41">
        <v>17</v>
      </c>
      <c r="H29" s="19">
        <f t="shared" si="1"/>
        <v>20.238095238095237</v>
      </c>
      <c r="I29" s="42">
        <v>14.3</v>
      </c>
      <c r="J29" s="37">
        <f t="shared" si="2"/>
        <v>23.95104895104895</v>
      </c>
      <c r="K29" s="41">
        <v>31.2</v>
      </c>
      <c r="L29" s="23">
        <f t="shared" si="3"/>
        <v>23.237179487179489</v>
      </c>
      <c r="M29" s="31">
        <f t="shared" si="4"/>
        <v>83.051323676323676</v>
      </c>
    </row>
    <row r="30" spans="1:13" x14ac:dyDescent="0.25">
      <c r="A30" s="3">
        <v>10</v>
      </c>
      <c r="B30" s="33" t="s">
        <v>42</v>
      </c>
      <c r="C30" s="44" t="s">
        <v>47</v>
      </c>
      <c r="D30" s="3" t="s">
        <v>48</v>
      </c>
      <c r="E30" s="45">
        <v>14</v>
      </c>
      <c r="F30" s="17">
        <f t="shared" si="0"/>
        <v>10.9375</v>
      </c>
      <c r="G30" s="41">
        <v>14</v>
      </c>
      <c r="H30" s="19">
        <f t="shared" si="1"/>
        <v>16.666666666666668</v>
      </c>
      <c r="I30" s="45">
        <v>14.3</v>
      </c>
      <c r="J30" s="37">
        <f t="shared" si="2"/>
        <v>23.95104895104895</v>
      </c>
      <c r="K30" s="45">
        <v>40.4</v>
      </c>
      <c r="L30" s="23">
        <f t="shared" si="3"/>
        <v>17.945544554455445</v>
      </c>
      <c r="M30" s="31">
        <f t="shared" si="4"/>
        <v>69.500760172171056</v>
      </c>
    </row>
    <row r="31" spans="1:13" x14ac:dyDescent="0.25">
      <c r="A31" s="3">
        <v>37</v>
      </c>
      <c r="B31" s="33" t="s">
        <v>94</v>
      </c>
      <c r="C31" s="44" t="s">
        <v>95</v>
      </c>
      <c r="D31" s="3" t="s">
        <v>39</v>
      </c>
      <c r="E31" s="45">
        <v>15</v>
      </c>
      <c r="F31" s="17">
        <f t="shared" si="0"/>
        <v>11.71875</v>
      </c>
      <c r="G31" s="41">
        <v>21</v>
      </c>
      <c r="H31" s="19">
        <f t="shared" si="1"/>
        <v>25</v>
      </c>
      <c r="I31" s="42">
        <v>17.100000000000001</v>
      </c>
      <c r="J31" s="37">
        <f t="shared" si="2"/>
        <v>20.029239766081869</v>
      </c>
      <c r="K31" s="41">
        <v>54.2</v>
      </c>
      <c r="L31" s="23">
        <f t="shared" si="3"/>
        <v>13.376383763837637</v>
      </c>
      <c r="M31" s="31">
        <f t="shared" si="4"/>
        <v>70.124373529919509</v>
      </c>
    </row>
    <row r="32" spans="1:13" x14ac:dyDescent="0.25">
      <c r="A32" s="3">
        <v>35</v>
      </c>
      <c r="B32" s="33" t="s">
        <v>88</v>
      </c>
      <c r="C32" s="44" t="s">
        <v>92</v>
      </c>
      <c r="D32" s="3" t="s">
        <v>58</v>
      </c>
      <c r="E32" s="45">
        <v>18</v>
      </c>
      <c r="F32" s="17">
        <f t="shared" si="0"/>
        <v>14.0625</v>
      </c>
      <c r="G32" s="45">
        <v>6</v>
      </c>
      <c r="H32" s="19">
        <f t="shared" si="1"/>
        <v>7.1428571428571432</v>
      </c>
      <c r="I32" s="42">
        <v>14.6</v>
      </c>
      <c r="J32" s="37">
        <f t="shared" si="2"/>
        <v>23.458904109589042</v>
      </c>
      <c r="K32" s="41">
        <v>29.2</v>
      </c>
      <c r="L32" s="23">
        <f t="shared" si="3"/>
        <v>24.828767123287673</v>
      </c>
      <c r="M32" s="31">
        <f t="shared" si="4"/>
        <v>69.493028375733857</v>
      </c>
    </row>
    <row r="33" spans="1:13" x14ac:dyDescent="0.25">
      <c r="A33" s="3">
        <v>42</v>
      </c>
      <c r="B33" s="34" t="s">
        <v>103</v>
      </c>
      <c r="C33" s="49" t="s">
        <v>104</v>
      </c>
      <c r="D33" s="3"/>
      <c r="E33" s="41">
        <v>17</v>
      </c>
      <c r="F33" s="17">
        <f t="shared" si="0"/>
        <v>13.28125</v>
      </c>
      <c r="G33" s="41">
        <v>0</v>
      </c>
      <c r="H33" s="19">
        <f t="shared" si="1"/>
        <v>0</v>
      </c>
      <c r="I33" s="42"/>
      <c r="J33" s="37" t="str">
        <f t="shared" si="2"/>
        <v>0</v>
      </c>
      <c r="K33" s="41"/>
      <c r="L33" s="23" t="str">
        <f t="shared" si="3"/>
        <v>0</v>
      </c>
      <c r="M33" s="31">
        <f t="shared" si="4"/>
        <v>13.28125</v>
      </c>
    </row>
    <row r="34" spans="1:13" x14ac:dyDescent="0.25">
      <c r="A34" s="3">
        <v>3</v>
      </c>
      <c r="B34" s="33" t="s">
        <v>30</v>
      </c>
      <c r="C34" s="44" t="s">
        <v>31</v>
      </c>
      <c r="D34" s="3" t="s">
        <v>27</v>
      </c>
      <c r="E34" s="45">
        <v>22</v>
      </c>
      <c r="F34" s="17">
        <f t="shared" si="0"/>
        <v>17.1875</v>
      </c>
      <c r="G34" s="41">
        <v>15</v>
      </c>
      <c r="H34" s="19">
        <f t="shared" si="1"/>
        <v>17.857142857142858</v>
      </c>
      <c r="I34" s="42">
        <v>20</v>
      </c>
      <c r="J34" s="37">
        <f t="shared" si="2"/>
        <v>17.125</v>
      </c>
      <c r="K34" s="41">
        <v>53.6</v>
      </c>
      <c r="L34" s="23">
        <f t="shared" si="3"/>
        <v>13.526119402985074</v>
      </c>
      <c r="M34" s="31">
        <f t="shared" si="4"/>
        <v>65.695762260127935</v>
      </c>
    </row>
    <row r="35" spans="1:13" x14ac:dyDescent="0.25">
      <c r="A35" s="3">
        <v>27</v>
      </c>
      <c r="B35" s="34" t="s">
        <v>73</v>
      </c>
      <c r="C35" s="44" t="s">
        <v>80</v>
      </c>
      <c r="D35" s="3" t="s">
        <v>81</v>
      </c>
      <c r="E35" s="45">
        <v>16</v>
      </c>
      <c r="F35" s="17">
        <f t="shared" si="0"/>
        <v>12.5</v>
      </c>
      <c r="G35" s="45">
        <v>9</v>
      </c>
      <c r="H35" s="19">
        <f t="shared" si="1"/>
        <v>10.714285714285714</v>
      </c>
      <c r="I35" s="42">
        <v>17.899999999999999</v>
      </c>
      <c r="J35" s="37">
        <f t="shared" si="2"/>
        <v>19.134078212290504</v>
      </c>
      <c r="K35" s="41">
        <v>41.5</v>
      </c>
      <c r="L35" s="23">
        <f t="shared" si="3"/>
        <v>17.46987951807229</v>
      </c>
      <c r="M35" s="31">
        <f t="shared" si="4"/>
        <v>59.818243444648509</v>
      </c>
    </row>
    <row r="36" spans="1:13" x14ac:dyDescent="0.25">
      <c r="A36" s="3">
        <v>22</v>
      </c>
      <c r="B36" s="33" t="s">
        <v>68</v>
      </c>
      <c r="C36" s="44" t="s">
        <v>69</v>
      </c>
      <c r="D36" s="3" t="s">
        <v>39</v>
      </c>
      <c r="E36" s="45">
        <v>18</v>
      </c>
      <c r="F36" s="17">
        <f t="shared" si="0"/>
        <v>14.0625</v>
      </c>
      <c r="G36" s="41">
        <v>7</v>
      </c>
      <c r="H36" s="19">
        <f t="shared" si="1"/>
        <v>8.3333333333333339</v>
      </c>
      <c r="I36" s="42">
        <v>17.2</v>
      </c>
      <c r="J36" s="37">
        <f t="shared" si="2"/>
        <v>19.912790697674421</v>
      </c>
      <c r="K36" s="41">
        <v>43</v>
      </c>
      <c r="L36" s="23">
        <f t="shared" si="3"/>
        <v>16.86046511627907</v>
      </c>
      <c r="M36" s="31">
        <f t="shared" si="4"/>
        <v>59.169089147286826</v>
      </c>
    </row>
    <row r="37" spans="1:13" x14ac:dyDescent="0.25">
      <c r="A37" s="3">
        <v>31</v>
      </c>
      <c r="B37" s="33" t="s">
        <v>86</v>
      </c>
      <c r="C37" s="44" t="s">
        <v>87</v>
      </c>
      <c r="D37" s="3" t="s">
        <v>27</v>
      </c>
      <c r="E37" s="45">
        <v>17</v>
      </c>
      <c r="F37" s="17">
        <f t="shared" si="0"/>
        <v>13.28125</v>
      </c>
      <c r="G37" s="41">
        <v>3</v>
      </c>
      <c r="H37" s="19">
        <f t="shared" si="1"/>
        <v>3.5714285714285716</v>
      </c>
      <c r="I37" s="42">
        <v>19.600000000000001</v>
      </c>
      <c r="J37" s="37">
        <f t="shared" si="2"/>
        <v>17.474489795918366</v>
      </c>
      <c r="K37" s="41">
        <v>41.6</v>
      </c>
      <c r="L37" s="23">
        <f t="shared" si="3"/>
        <v>17.427884615384613</v>
      </c>
      <c r="M37" s="31">
        <f t="shared" si="4"/>
        <v>51.755052982731556</v>
      </c>
    </row>
    <row r="38" spans="1:13" x14ac:dyDescent="0.25">
      <c r="A38" s="3">
        <v>6</v>
      </c>
      <c r="B38" s="33" t="s">
        <v>37</v>
      </c>
      <c r="C38" s="44" t="s">
        <v>38</v>
      </c>
      <c r="D38" s="3" t="s">
        <v>39</v>
      </c>
      <c r="E38" s="45">
        <v>22</v>
      </c>
      <c r="F38" s="17">
        <f t="shared" si="0"/>
        <v>17.1875</v>
      </c>
      <c r="G38" s="41">
        <v>11</v>
      </c>
      <c r="H38" s="19">
        <f t="shared" si="1"/>
        <v>13.095238095238095</v>
      </c>
      <c r="I38" s="42">
        <v>15.1</v>
      </c>
      <c r="J38" s="37">
        <f t="shared" si="2"/>
        <v>22.682119205298015</v>
      </c>
      <c r="K38" s="41">
        <v>42</v>
      </c>
      <c r="L38" s="23">
        <f t="shared" si="3"/>
        <v>17.261904761904763</v>
      </c>
      <c r="M38" s="31">
        <f t="shared" si="4"/>
        <v>70.226762062440869</v>
      </c>
    </row>
    <row r="39" spans="1:13" x14ac:dyDescent="0.25">
      <c r="A39" s="3">
        <v>26</v>
      </c>
      <c r="B39" s="33" t="s">
        <v>73</v>
      </c>
      <c r="C39" s="44" t="s">
        <v>78</v>
      </c>
      <c r="D39" s="3" t="s">
        <v>79</v>
      </c>
      <c r="E39" s="45">
        <v>14</v>
      </c>
      <c r="F39" s="17">
        <f t="shared" si="0"/>
        <v>10.9375</v>
      </c>
      <c r="G39" s="45">
        <v>19</v>
      </c>
      <c r="H39" s="19">
        <f t="shared" si="1"/>
        <v>22.61904761904762</v>
      </c>
      <c r="I39" s="42">
        <v>14.1</v>
      </c>
      <c r="J39" s="37">
        <f t="shared" si="2"/>
        <v>24.290780141843971</v>
      </c>
      <c r="K39" s="41">
        <v>45.1</v>
      </c>
      <c r="L39" s="23">
        <f t="shared" si="3"/>
        <v>16.075388026607538</v>
      </c>
      <c r="M39" s="31">
        <f t="shared" si="4"/>
        <v>73.922715787499129</v>
      </c>
    </row>
    <row r="40" spans="1:13" x14ac:dyDescent="0.25">
      <c r="A40" s="3">
        <v>5</v>
      </c>
      <c r="B40" s="33" t="s">
        <v>32</v>
      </c>
      <c r="C40" s="44" t="s">
        <v>35</v>
      </c>
      <c r="D40" s="3" t="s">
        <v>36</v>
      </c>
      <c r="E40" s="45">
        <v>15</v>
      </c>
      <c r="F40" s="17">
        <f t="shared" si="0"/>
        <v>11.71875</v>
      </c>
      <c r="G40" s="41">
        <v>12</v>
      </c>
      <c r="H40" s="19">
        <f t="shared" si="1"/>
        <v>14.285714285714286</v>
      </c>
      <c r="I40" s="42">
        <v>16.7</v>
      </c>
      <c r="J40" s="37">
        <f t="shared" si="2"/>
        <v>20.508982035928145</v>
      </c>
      <c r="K40" s="41">
        <v>35.299999999999997</v>
      </c>
      <c r="L40" s="23">
        <f t="shared" si="3"/>
        <v>20.538243626062325</v>
      </c>
      <c r="M40" s="31">
        <f t="shared" si="4"/>
        <v>67.051689947704759</v>
      </c>
    </row>
    <row r="41" spans="1:13" x14ac:dyDescent="0.25">
      <c r="A41" s="3">
        <v>9</v>
      </c>
      <c r="B41" s="33" t="s">
        <v>42</v>
      </c>
      <c r="C41" s="44" t="s">
        <v>45</v>
      </c>
      <c r="D41" s="3" t="s">
        <v>46</v>
      </c>
      <c r="E41" s="45">
        <v>21</v>
      </c>
      <c r="F41" s="17">
        <f t="shared" si="0"/>
        <v>16.40625</v>
      </c>
      <c r="G41" s="41">
        <v>10</v>
      </c>
      <c r="H41" s="19">
        <f t="shared" si="1"/>
        <v>11.904761904761905</v>
      </c>
      <c r="I41" s="45">
        <v>14.1</v>
      </c>
      <c r="J41" s="37">
        <f t="shared" si="2"/>
        <v>24.290780141843971</v>
      </c>
      <c r="K41" s="45">
        <v>30.5</v>
      </c>
      <c r="L41" s="23">
        <f t="shared" si="3"/>
        <v>23.770491803278688</v>
      </c>
      <c r="M41" s="31">
        <f t="shared" si="4"/>
        <v>76.372283849884568</v>
      </c>
    </row>
    <row r="42" spans="1:13" x14ac:dyDescent="0.25">
      <c r="A42" s="3">
        <v>29</v>
      </c>
      <c r="B42" s="33" t="s">
        <v>82</v>
      </c>
      <c r="C42" s="44" t="s">
        <v>84</v>
      </c>
      <c r="D42" s="3" t="s">
        <v>27</v>
      </c>
      <c r="E42" s="45">
        <v>10</v>
      </c>
      <c r="F42" s="17">
        <f t="shared" si="0"/>
        <v>7.8125</v>
      </c>
      <c r="G42" s="41">
        <v>0</v>
      </c>
      <c r="H42" s="19">
        <f t="shared" si="1"/>
        <v>0</v>
      </c>
      <c r="I42" s="42">
        <v>14.5</v>
      </c>
      <c r="J42" s="37">
        <f t="shared" si="2"/>
        <v>23.620689655172413</v>
      </c>
      <c r="K42" s="41">
        <v>41.2</v>
      </c>
      <c r="L42" s="23">
        <f t="shared" si="3"/>
        <v>17.597087378640776</v>
      </c>
      <c r="M42" s="31">
        <f t="shared" si="4"/>
        <v>49.030277033813192</v>
      </c>
    </row>
    <row r="43" spans="1:13" x14ac:dyDescent="0.25">
      <c r="A43" s="3">
        <v>15</v>
      </c>
      <c r="B43" s="33" t="s">
        <v>51</v>
      </c>
      <c r="C43" s="44" t="s">
        <v>56</v>
      </c>
      <c r="D43" s="3" t="s">
        <v>27</v>
      </c>
      <c r="E43" s="45">
        <v>18</v>
      </c>
      <c r="F43" s="17">
        <f t="shared" si="0"/>
        <v>14.0625</v>
      </c>
      <c r="G43" s="41">
        <v>6</v>
      </c>
      <c r="H43" s="19">
        <f t="shared" si="1"/>
        <v>7.1428571428571432</v>
      </c>
      <c r="I43" s="45">
        <v>16.899999999999999</v>
      </c>
      <c r="J43" s="37">
        <f t="shared" si="2"/>
        <v>20.266272189349113</v>
      </c>
      <c r="K43" s="45">
        <v>38</v>
      </c>
      <c r="L43" s="23">
        <f t="shared" si="3"/>
        <v>19.078947368421051</v>
      </c>
      <c r="M43" s="31">
        <f t="shared" si="4"/>
        <v>60.550576700627303</v>
      </c>
    </row>
    <row r="44" spans="1:13" ht="25.5" x14ac:dyDescent="0.25">
      <c r="A44" s="3">
        <v>40</v>
      </c>
      <c r="B44" s="46" t="s">
        <v>98</v>
      </c>
      <c r="C44" s="44" t="s">
        <v>99</v>
      </c>
      <c r="D44" s="3" t="s">
        <v>100</v>
      </c>
      <c r="E44" s="45">
        <v>16</v>
      </c>
      <c r="F44" s="17">
        <f t="shared" si="0"/>
        <v>12.5</v>
      </c>
      <c r="G44" s="41">
        <v>3</v>
      </c>
      <c r="H44" s="19">
        <f t="shared" si="1"/>
        <v>3.5714285714285716</v>
      </c>
      <c r="I44" s="42">
        <v>17</v>
      </c>
      <c r="J44" s="37">
        <f t="shared" si="2"/>
        <v>20.147058823529413</v>
      </c>
      <c r="K44" s="41">
        <v>66</v>
      </c>
      <c r="L44" s="23">
        <f t="shared" si="3"/>
        <v>10.984848484848484</v>
      </c>
      <c r="M44" s="31">
        <f t="shared" si="4"/>
        <v>47.203335879806474</v>
      </c>
    </row>
    <row r="45" spans="1:13" x14ac:dyDescent="0.25">
      <c r="A45" s="3">
        <v>11</v>
      </c>
      <c r="B45" s="33" t="s">
        <v>42</v>
      </c>
      <c r="C45" s="44" t="s">
        <v>49</v>
      </c>
      <c r="D45" s="3" t="s">
        <v>50</v>
      </c>
      <c r="E45" s="45">
        <v>10</v>
      </c>
      <c r="F45" s="17">
        <f t="shared" si="0"/>
        <v>7.8125</v>
      </c>
      <c r="G45" s="41">
        <v>5</v>
      </c>
      <c r="H45" s="19">
        <f t="shared" si="1"/>
        <v>5.9523809523809526</v>
      </c>
      <c r="I45" s="45">
        <v>14.2</v>
      </c>
      <c r="J45" s="37">
        <f t="shared" si="2"/>
        <v>24.119718309859156</v>
      </c>
      <c r="K45" s="45">
        <v>32.6</v>
      </c>
      <c r="L45" s="23">
        <f t="shared" si="3"/>
        <v>22.239263803680981</v>
      </c>
      <c r="M45" s="31">
        <f t="shared" si="4"/>
        <v>60.123863065921086</v>
      </c>
    </row>
    <row r="46" spans="1:13" x14ac:dyDescent="0.25">
      <c r="A46" s="3">
        <v>4</v>
      </c>
      <c r="B46" s="33" t="s">
        <v>32</v>
      </c>
      <c r="C46" s="44" t="s">
        <v>33</v>
      </c>
      <c r="D46" s="3" t="s">
        <v>34</v>
      </c>
      <c r="E46" s="45">
        <v>16</v>
      </c>
      <c r="F46" s="17">
        <f t="shared" si="0"/>
        <v>12.5</v>
      </c>
      <c r="G46" s="41">
        <v>12</v>
      </c>
      <c r="H46" s="19">
        <f t="shared" si="1"/>
        <v>14.285714285714286</v>
      </c>
      <c r="I46" s="42">
        <v>15.4</v>
      </c>
      <c r="J46" s="37">
        <f t="shared" si="2"/>
        <v>22.240259740259742</v>
      </c>
      <c r="K46" s="41">
        <v>35.9</v>
      </c>
      <c r="L46" s="23">
        <f t="shared" si="3"/>
        <v>20.194986072423401</v>
      </c>
      <c r="M46" s="31">
        <f t="shared" si="4"/>
        <v>69.220960098397427</v>
      </c>
    </row>
    <row r="47" spans="1:13" x14ac:dyDescent="0.25">
      <c r="A47" s="3">
        <v>36</v>
      </c>
      <c r="B47" s="33" t="s">
        <v>88</v>
      </c>
      <c r="C47" s="44" t="s">
        <v>93</v>
      </c>
      <c r="D47" s="3" t="s">
        <v>67</v>
      </c>
      <c r="E47" s="45">
        <v>15</v>
      </c>
      <c r="F47" s="17">
        <f t="shared" si="0"/>
        <v>11.71875</v>
      </c>
      <c r="G47" s="45">
        <v>18</v>
      </c>
      <c r="H47" s="19">
        <f t="shared" si="1"/>
        <v>21.428571428571427</v>
      </c>
      <c r="I47" s="42">
        <v>15.4</v>
      </c>
      <c r="J47" s="37">
        <f t="shared" si="2"/>
        <v>22.240259740259742</v>
      </c>
      <c r="K47" s="41">
        <v>40.6</v>
      </c>
      <c r="L47" s="23">
        <f t="shared" si="3"/>
        <v>17.857142857142858</v>
      </c>
      <c r="M47" s="31">
        <f t="shared" si="4"/>
        <v>73.244724025974037</v>
      </c>
    </row>
    <row r="48" spans="1:13" x14ac:dyDescent="0.25">
      <c r="A48" s="3">
        <v>7</v>
      </c>
      <c r="B48" s="33" t="s">
        <v>37</v>
      </c>
      <c r="C48" s="44" t="s">
        <v>40</v>
      </c>
      <c r="D48" s="3" t="s">
        <v>41</v>
      </c>
      <c r="E48" s="45">
        <v>17</v>
      </c>
      <c r="F48" s="17">
        <f t="shared" si="0"/>
        <v>13.28125</v>
      </c>
      <c r="G48" s="41">
        <v>9</v>
      </c>
      <c r="H48" s="19">
        <f t="shared" si="1"/>
        <v>10.714285714285714</v>
      </c>
      <c r="I48" s="42">
        <v>16.5</v>
      </c>
      <c r="J48" s="37">
        <f t="shared" si="2"/>
        <v>20.757575757575758</v>
      </c>
      <c r="K48" s="41">
        <v>51</v>
      </c>
      <c r="L48" s="23">
        <f t="shared" si="3"/>
        <v>14.215686274509803</v>
      </c>
      <c r="M48" s="31">
        <f t="shared" si="4"/>
        <v>58.96879774637128</v>
      </c>
    </row>
    <row r="49" spans="1:13" x14ac:dyDescent="0.25">
      <c r="A49" s="3">
        <v>18</v>
      </c>
      <c r="B49" s="33" t="s">
        <v>61</v>
      </c>
      <c r="C49" s="44" t="s">
        <v>62</v>
      </c>
      <c r="D49" s="3" t="s">
        <v>39</v>
      </c>
      <c r="E49" s="45">
        <v>25</v>
      </c>
      <c r="F49" s="17">
        <f t="shared" si="0"/>
        <v>19.53125</v>
      </c>
      <c r="G49" s="41">
        <v>12</v>
      </c>
      <c r="H49" s="19">
        <f t="shared" si="1"/>
        <v>14.285714285714286</v>
      </c>
      <c r="I49" s="42">
        <v>14.8</v>
      </c>
      <c r="J49" s="37">
        <f t="shared" si="2"/>
        <v>23.141891891891891</v>
      </c>
      <c r="K49" s="41">
        <v>34.6</v>
      </c>
      <c r="L49" s="23">
        <f t="shared" si="3"/>
        <v>20.953757225433524</v>
      </c>
      <c r="M49" s="31">
        <f t="shared" si="4"/>
        <v>77.9126134030397</v>
      </c>
    </row>
    <row r="50" spans="1:13" x14ac:dyDescent="0.25">
      <c r="A50" s="3">
        <v>17</v>
      </c>
      <c r="B50" s="33" t="s">
        <v>59</v>
      </c>
      <c r="C50" s="44" t="s">
        <v>60</v>
      </c>
      <c r="D50" s="3" t="s">
        <v>39</v>
      </c>
      <c r="E50" s="45">
        <v>14</v>
      </c>
      <c r="F50" s="17">
        <f t="shared" si="0"/>
        <v>10.9375</v>
      </c>
      <c r="G50" s="41">
        <v>4</v>
      </c>
      <c r="H50" s="19">
        <f t="shared" si="1"/>
        <v>4.7619047619047619</v>
      </c>
      <c r="I50" s="42">
        <v>18.5</v>
      </c>
      <c r="J50" s="37">
        <f t="shared" si="2"/>
        <v>18.513513513513512</v>
      </c>
      <c r="K50" s="41">
        <v>65</v>
      </c>
      <c r="L50" s="23">
        <f t="shared" si="3"/>
        <v>11.153846153846153</v>
      </c>
      <c r="M50" s="31">
        <f t="shared" si="4"/>
        <v>45.366764429264428</v>
      </c>
    </row>
    <row r="51" spans="1:13" x14ac:dyDescent="0.25">
      <c r="A51" s="3">
        <v>8</v>
      </c>
      <c r="B51" s="33" t="s">
        <v>42</v>
      </c>
      <c r="C51" s="44" t="s">
        <v>43</v>
      </c>
      <c r="D51" s="3" t="s">
        <v>44</v>
      </c>
      <c r="E51" s="45">
        <v>17</v>
      </c>
      <c r="F51" s="17">
        <f t="shared" si="0"/>
        <v>13.28125</v>
      </c>
      <c r="G51" s="41">
        <v>3</v>
      </c>
      <c r="H51" s="19">
        <f t="shared" si="1"/>
        <v>3.5714285714285716</v>
      </c>
      <c r="I51" s="42">
        <v>16.7</v>
      </c>
      <c r="J51" s="37">
        <f t="shared" si="2"/>
        <v>20.508982035928145</v>
      </c>
      <c r="K51" s="41">
        <v>36.1</v>
      </c>
      <c r="L51" s="23">
        <f t="shared" si="3"/>
        <v>20.08310249307479</v>
      </c>
      <c r="M51" s="31">
        <f t="shared" si="4"/>
        <v>57.444763100431508</v>
      </c>
    </row>
    <row r="52" spans="1:13" x14ac:dyDescent="0.25">
      <c r="A52" s="3">
        <v>16</v>
      </c>
      <c r="B52" s="33" t="s">
        <v>51</v>
      </c>
      <c r="C52" s="44" t="s">
        <v>57</v>
      </c>
      <c r="D52" s="3" t="s">
        <v>58</v>
      </c>
      <c r="E52" s="45">
        <v>15</v>
      </c>
      <c r="F52" s="17">
        <f t="shared" si="0"/>
        <v>11.71875</v>
      </c>
      <c r="G52" s="41">
        <v>15</v>
      </c>
      <c r="H52" s="19">
        <f t="shared" si="1"/>
        <v>17.857142857142858</v>
      </c>
      <c r="I52" s="45">
        <v>15.9</v>
      </c>
      <c r="J52" s="37">
        <f t="shared" si="2"/>
        <v>21.540880503144653</v>
      </c>
      <c r="K52" s="45">
        <v>53.8</v>
      </c>
      <c r="L52" s="23">
        <f t="shared" si="3"/>
        <v>13.475836431226767</v>
      </c>
      <c r="M52" s="31">
        <f t="shared" si="4"/>
        <v>64.592609791514278</v>
      </c>
    </row>
  </sheetData>
  <autoFilter ref="A9:M9">
    <sortState ref="A10:M52">
      <sortCondition ref="C9"/>
    </sortState>
  </autoFilter>
  <mergeCells count="11">
    <mergeCell ref="M3:M8"/>
    <mergeCell ref="K7:L7"/>
    <mergeCell ref="K5:L6"/>
    <mergeCell ref="E7:F7"/>
    <mergeCell ref="G7:H7"/>
    <mergeCell ref="A1:J1"/>
    <mergeCell ref="A4:C4"/>
    <mergeCell ref="I7:J7"/>
    <mergeCell ref="I5:J6"/>
    <mergeCell ref="E5:F6"/>
    <mergeCell ref="G5: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1"/>
  <sheetViews>
    <sheetView tabSelected="1" workbookViewId="0">
      <selection activeCell="A2" sqref="A2:A3"/>
    </sheetView>
  </sheetViews>
  <sheetFormatPr defaultRowHeight="15" x14ac:dyDescent="0.25"/>
  <cols>
    <col min="1" max="1" width="24.140625" style="72" customWidth="1"/>
    <col min="2" max="2" width="32" style="4" customWidth="1"/>
    <col min="3" max="3" width="9.140625" style="4"/>
    <col min="4" max="4" width="39.28515625" style="68" bestFit="1" customWidth="1"/>
    <col min="5" max="5" width="12.85546875" style="4" customWidth="1"/>
    <col min="6" max="7" width="9.140625" style="4"/>
    <col min="8" max="8" width="11.85546875" style="4" bestFit="1" customWidth="1"/>
  </cols>
  <sheetData>
    <row r="1" spans="1:9" ht="75" x14ac:dyDescent="0.25">
      <c r="A1" s="30" t="s">
        <v>17</v>
      </c>
      <c r="B1" s="30" t="s">
        <v>0</v>
      </c>
      <c r="C1" s="30"/>
      <c r="D1" s="30" t="s">
        <v>16</v>
      </c>
      <c r="E1" s="30" t="s">
        <v>280</v>
      </c>
      <c r="F1" s="30" t="s">
        <v>18</v>
      </c>
      <c r="G1" s="30" t="s">
        <v>19</v>
      </c>
      <c r="H1" s="30" t="s">
        <v>20</v>
      </c>
    </row>
    <row r="2" spans="1:9" x14ac:dyDescent="0.25">
      <c r="A2" s="70" t="str">
        <f>'7-8 кл. юноши'!B49</f>
        <v>МБОУ ЭБЛ</v>
      </c>
      <c r="B2" s="3" t="s">
        <v>107</v>
      </c>
      <c r="C2" s="3">
        <v>7</v>
      </c>
      <c r="D2" s="63" t="str">
        <f>'7-8 кл. юноши'!C49</f>
        <v>Торопов Андрей Александрович</v>
      </c>
      <c r="E2" s="73">
        <v>100</v>
      </c>
      <c r="F2" s="31">
        <f>'7-8 кл. юноши'!M49</f>
        <v>77.9126134030397</v>
      </c>
      <c r="G2" s="31">
        <f>'7-8 кл. юноши'!M49</f>
        <v>77.9126134030397</v>
      </c>
      <c r="H2" s="3" t="s">
        <v>108</v>
      </c>
    </row>
    <row r="3" spans="1:9" x14ac:dyDescent="0.25">
      <c r="A3" s="70" t="str">
        <f>'7-8 кл. юноши'!B21</f>
        <v>МБОУ СШ № 30</v>
      </c>
      <c r="B3" s="3" t="s">
        <v>107</v>
      </c>
      <c r="C3" s="3">
        <v>7</v>
      </c>
      <c r="D3" s="63" t="str">
        <f>'7-8 кл. юноши'!C21</f>
        <v>Ильин Денис Викторович</v>
      </c>
      <c r="E3" s="73">
        <v>100</v>
      </c>
      <c r="F3" s="31">
        <f>'7-8 кл. юноши'!M21</f>
        <v>76.605005978319937</v>
      </c>
      <c r="G3" s="31">
        <f>'7-8 кл. юноши'!M21</f>
        <v>76.605005978319937</v>
      </c>
      <c r="H3" s="3" t="s">
        <v>109</v>
      </c>
    </row>
    <row r="4" spans="1:9" x14ac:dyDescent="0.25">
      <c r="A4" s="70" t="str">
        <f>'7-8 кл. юноши'!B22</f>
        <v>МБОУ СШ № 43</v>
      </c>
      <c r="B4" s="3" t="s">
        <v>107</v>
      </c>
      <c r="C4" s="3">
        <v>7</v>
      </c>
      <c r="D4" s="63" t="str">
        <f>'7-8 кл. юноши'!C22</f>
        <v>Клеменюк Игорь Игоревич</v>
      </c>
      <c r="E4" s="73">
        <v>100</v>
      </c>
      <c r="F4" s="31">
        <f>'7-8 кл. юноши'!M22</f>
        <v>75.859164516066286</v>
      </c>
      <c r="G4" s="31">
        <f>'7-8 кл. юноши'!M22</f>
        <v>75.859164516066286</v>
      </c>
      <c r="H4" s="3" t="s">
        <v>109</v>
      </c>
      <c r="I4" s="43"/>
    </row>
    <row r="5" spans="1:9" x14ac:dyDescent="0.25">
      <c r="A5" s="70" t="str">
        <f>'7-8 кл. юноши'!B38</f>
        <v>МБОУ СШ № 20</v>
      </c>
      <c r="B5" s="3" t="s">
        <v>107</v>
      </c>
      <c r="C5" s="3">
        <v>7</v>
      </c>
      <c r="D5" s="63" t="str">
        <f>'7-8 кл. юноши'!C38</f>
        <v>Пестерев ВладиславДмитриевич</v>
      </c>
      <c r="E5" s="73">
        <v>100</v>
      </c>
      <c r="F5" s="31">
        <f>'7-8 кл. юноши'!M38</f>
        <v>70.226762062440869</v>
      </c>
      <c r="G5" s="31">
        <f>'7-8 кл. юноши'!M38</f>
        <v>70.226762062440869</v>
      </c>
      <c r="H5" s="3" t="s">
        <v>109</v>
      </c>
    </row>
    <row r="6" spans="1:9" x14ac:dyDescent="0.25">
      <c r="A6" s="70" t="str">
        <f>'7-8 кл. юноши'!B31</f>
        <v>МБОУ СШ № 49</v>
      </c>
      <c r="B6" s="3" t="s">
        <v>107</v>
      </c>
      <c r="C6" s="3">
        <v>7</v>
      </c>
      <c r="D6" s="63" t="str">
        <f>'7-8 кл. юноши'!C31</f>
        <v>Меньшиков Ярослав Николаевич</v>
      </c>
      <c r="E6" s="73">
        <v>100</v>
      </c>
      <c r="F6" s="31">
        <f>'7-8 кл. юноши'!M31</f>
        <v>70.124373529919509</v>
      </c>
      <c r="G6" s="31">
        <f>'7-8 кл. юноши'!M31</f>
        <v>70.124373529919509</v>
      </c>
      <c r="H6" s="3" t="s">
        <v>109</v>
      </c>
    </row>
    <row r="7" spans="1:9" x14ac:dyDescent="0.25">
      <c r="A7" s="70" t="str">
        <f>'7-8 кл. юноши'!B11</f>
        <v>МБОУ СШ № 62</v>
      </c>
      <c r="B7" s="3" t="s">
        <v>107</v>
      </c>
      <c r="C7" s="3">
        <v>7</v>
      </c>
      <c r="D7" s="63" t="str">
        <f>'7-8 кл. юноши'!C11</f>
        <v>Антонов Иван Геннадьевич</v>
      </c>
      <c r="E7" s="73">
        <v>100</v>
      </c>
      <c r="F7" s="31">
        <f>'7-8 кл. юноши'!M11</f>
        <v>66.833371993255724</v>
      </c>
      <c r="G7" s="31">
        <f>'7-8 кл. юноши'!M11</f>
        <v>66.833371993255724</v>
      </c>
      <c r="H7" s="3" t="s">
        <v>109</v>
      </c>
    </row>
    <row r="8" spans="1:9" x14ac:dyDescent="0.25">
      <c r="A8" s="70" t="str">
        <f>'7-8 кл. юноши'!B12</f>
        <v>МБОУ СШ № 62</v>
      </c>
      <c r="B8" s="3" t="s">
        <v>107</v>
      </c>
      <c r="C8" s="3">
        <v>7</v>
      </c>
      <c r="D8" s="63" t="str">
        <f>'7-8 кл. юноши'!C12</f>
        <v>Антонов Мирон Геннадьевич</v>
      </c>
      <c r="E8" s="73">
        <v>100</v>
      </c>
      <c r="F8" s="31">
        <f>'7-8 кл. юноши'!M12</f>
        <v>64.919331288399988</v>
      </c>
      <c r="G8" s="31">
        <f>'7-8 кл. юноши'!M12</f>
        <v>64.919331288399988</v>
      </c>
      <c r="H8" s="3" t="s">
        <v>109</v>
      </c>
    </row>
    <row r="9" spans="1:9" x14ac:dyDescent="0.25">
      <c r="A9" s="70" t="str">
        <f>'7-8 кл. юноши'!B24</f>
        <v>МБОУ СШ № 30</v>
      </c>
      <c r="B9" s="3" t="s">
        <v>107</v>
      </c>
      <c r="C9" s="3">
        <v>7</v>
      </c>
      <c r="D9" s="63" t="str">
        <f>'7-8 кл. юноши'!C24</f>
        <v>Кудыгалов Семен Михайлович</v>
      </c>
      <c r="E9" s="73">
        <v>100</v>
      </c>
      <c r="F9" s="31">
        <f>'7-8 кл. юноши'!M24</f>
        <v>62.960787385129493</v>
      </c>
      <c r="G9" s="31">
        <f>'7-8 кл. юноши'!M24</f>
        <v>62.960787385129493</v>
      </c>
      <c r="H9" s="3" t="s">
        <v>109</v>
      </c>
    </row>
    <row r="10" spans="1:9" x14ac:dyDescent="0.25">
      <c r="A10" s="70" t="str">
        <f>'7-8 кл. юноши'!B10</f>
        <v>МБОУ СШ № 37</v>
      </c>
      <c r="B10" s="3" t="s">
        <v>107</v>
      </c>
      <c r="C10" s="3">
        <v>7</v>
      </c>
      <c r="D10" s="63" t="str">
        <f>'7-8 кл. юноши'!C10</f>
        <v>Анисимов Илья Сергеевич</v>
      </c>
      <c r="E10" s="73">
        <v>100</v>
      </c>
      <c r="F10" s="31">
        <f>'7-8 кл. юноши'!M10</f>
        <v>61.141164778649781</v>
      </c>
      <c r="G10" s="31">
        <f>'7-8 кл. юноши'!M10</f>
        <v>61.141164778649781</v>
      </c>
      <c r="H10" s="3" t="s">
        <v>109</v>
      </c>
    </row>
    <row r="11" spans="1:9" x14ac:dyDescent="0.25">
      <c r="A11" s="70" t="str">
        <f>'7-8 кл. юноши'!B36</f>
        <v>МБОУ СШ№22</v>
      </c>
      <c r="B11" s="3" t="s">
        <v>107</v>
      </c>
      <c r="C11" s="3">
        <v>7</v>
      </c>
      <c r="D11" s="63" t="str">
        <f>'7-8 кл. юноши'!C36</f>
        <v>Новиков Максим Александрович</v>
      </c>
      <c r="E11" s="73">
        <v>100</v>
      </c>
      <c r="F11" s="31">
        <f>'7-8 кл. юноши'!M36</f>
        <v>59.169089147286826</v>
      </c>
      <c r="G11" s="31">
        <f>'7-8 кл. юноши'!M36</f>
        <v>59.169089147286826</v>
      </c>
      <c r="H11" s="3" t="s">
        <v>109</v>
      </c>
    </row>
    <row r="12" spans="1:9" x14ac:dyDescent="0.25">
      <c r="A12" s="70" t="str">
        <f>'7-8 кл. юноши'!B48</f>
        <v>МБОУ СШ № 20</v>
      </c>
      <c r="B12" s="3" t="s">
        <v>107</v>
      </c>
      <c r="C12" s="3">
        <v>7</v>
      </c>
      <c r="D12" s="63" t="str">
        <f>'7-8 кл. юноши'!C48</f>
        <v>Суровцев Георгий Андреевич</v>
      </c>
      <c r="E12" s="73">
        <v>100</v>
      </c>
      <c r="F12" s="31">
        <f>'7-8 кл. юноши'!M48</f>
        <v>58.96879774637128</v>
      </c>
      <c r="G12" s="31">
        <f>'7-8 кл. юноши'!M48</f>
        <v>58.96879774637128</v>
      </c>
      <c r="H12" s="3" t="s">
        <v>109</v>
      </c>
    </row>
    <row r="13" spans="1:9" x14ac:dyDescent="0.25">
      <c r="A13" s="70" t="str">
        <f>'7-8 кл. юноши'!B51</f>
        <v>МБОУ Гимназия № 24</v>
      </c>
      <c r="B13" s="3" t="s">
        <v>107</v>
      </c>
      <c r="C13" s="3">
        <v>7</v>
      </c>
      <c r="D13" s="63" t="str">
        <f>'7-8 кл. юноши'!C51</f>
        <v>Чивиксин Роман Иванович</v>
      </c>
      <c r="E13" s="73">
        <v>100</v>
      </c>
      <c r="F13" s="31">
        <f>'7-8 кл. юноши'!M51</f>
        <v>57.444763100431508</v>
      </c>
      <c r="G13" s="31">
        <f>'7-8 кл. юноши'!M51</f>
        <v>57.444763100431508</v>
      </c>
      <c r="H13" s="3" t="s">
        <v>109</v>
      </c>
    </row>
    <row r="14" spans="1:9" x14ac:dyDescent="0.25">
      <c r="A14" s="70" t="str">
        <f>'7-8 кл. юноши'!B27</f>
        <v>МБОУ СШ № 30</v>
      </c>
      <c r="B14" s="3" t="s">
        <v>107</v>
      </c>
      <c r="C14" s="3">
        <v>7</v>
      </c>
      <c r="D14" s="63" t="str">
        <f>'7-8 кл. юноши'!C27</f>
        <v>Лешуков Алексей Иванович</v>
      </c>
      <c r="E14" s="73">
        <v>100</v>
      </c>
      <c r="F14" s="31">
        <f>'7-8 кл. юноши'!M27</f>
        <v>51.237655475220919</v>
      </c>
      <c r="G14" s="31">
        <f>'7-8 кл. юноши'!M27</f>
        <v>51.237655475220919</v>
      </c>
      <c r="H14" s="3" t="s">
        <v>109</v>
      </c>
    </row>
    <row r="15" spans="1:9" x14ac:dyDescent="0.25">
      <c r="A15" s="70" t="str">
        <f>'7-8 кл. юноши'!B44</f>
        <v>МБОУ Архпнгельская СШ Соловецких Юнг</v>
      </c>
      <c r="B15" s="3" t="s">
        <v>107</v>
      </c>
      <c r="C15" s="3">
        <v>7</v>
      </c>
      <c r="D15" s="63" t="str">
        <f>'7-8 кл. юноши'!C44</f>
        <v>Сивков Алексей Анатольевич</v>
      </c>
      <c r="E15" s="73">
        <v>100</v>
      </c>
      <c r="F15" s="31">
        <f>'7-8 кл. юноши'!M44</f>
        <v>47.203335879806474</v>
      </c>
      <c r="G15" s="31">
        <f>'7-8 кл. юноши'!M44</f>
        <v>47.203335879806474</v>
      </c>
      <c r="H15" s="3" t="s">
        <v>110</v>
      </c>
    </row>
    <row r="16" spans="1:9" x14ac:dyDescent="0.25">
      <c r="A16" s="70" t="str">
        <f>'7-8 кл. юноши'!B50</f>
        <v>МБОУ СШ № 77</v>
      </c>
      <c r="B16" s="3" t="s">
        <v>107</v>
      </c>
      <c r="C16" s="3">
        <v>7</v>
      </c>
      <c r="D16" s="63" t="str">
        <f>'7-8 кл. юноши'!C50</f>
        <v>Хромцов Кирилл Евгеньевич</v>
      </c>
      <c r="E16" s="73">
        <v>100</v>
      </c>
      <c r="F16" s="31">
        <f>'7-8 кл. юноши'!M50</f>
        <v>45.366764429264428</v>
      </c>
      <c r="G16" s="31">
        <f>'7-8 кл. юноши'!M50</f>
        <v>45.366764429264428</v>
      </c>
      <c r="H16" s="3" t="s">
        <v>110</v>
      </c>
    </row>
    <row r="17" spans="1:8" x14ac:dyDescent="0.25">
      <c r="A17" s="71"/>
      <c r="B17" s="64"/>
      <c r="C17" s="64"/>
      <c r="D17" s="65"/>
      <c r="E17" s="74"/>
      <c r="F17" s="66"/>
      <c r="G17" s="66"/>
      <c r="H17" s="64"/>
    </row>
    <row r="18" spans="1:8" x14ac:dyDescent="0.25">
      <c r="A18" s="70" t="str">
        <f>'7-8 кл. юноши'!B29</f>
        <v>МБОУ СШ № 10</v>
      </c>
      <c r="B18" s="3" t="s">
        <v>107</v>
      </c>
      <c r="C18" s="3">
        <v>8</v>
      </c>
      <c r="D18" s="63" t="str">
        <f>'7-8 кл. юноши'!C29</f>
        <v>Майер Дмитрий Ильич</v>
      </c>
      <c r="E18" s="73">
        <v>100</v>
      </c>
      <c r="F18" s="31">
        <f>'7-8 кл. юноши'!M29</f>
        <v>83.051323676323676</v>
      </c>
      <c r="G18" s="31">
        <f>'7-8 кл. юноши'!M29</f>
        <v>83.051323676323676</v>
      </c>
      <c r="H18" s="3" t="s">
        <v>108</v>
      </c>
    </row>
    <row r="19" spans="1:8" x14ac:dyDescent="0.25">
      <c r="A19" s="70" t="str">
        <f>'7-8 кл. юноши'!B14</f>
        <v>МБОУ СШ № 43</v>
      </c>
      <c r="B19" s="3" t="s">
        <v>107</v>
      </c>
      <c r="C19" s="3">
        <v>8</v>
      </c>
      <c r="D19" s="63" t="str">
        <f>'7-8 кл. юноши'!C14</f>
        <v>Баринов Андрей Александрович</v>
      </c>
      <c r="E19" s="73">
        <v>100</v>
      </c>
      <c r="F19" s="31">
        <f>'7-8 кл. юноши'!M14</f>
        <v>82.215540209975146</v>
      </c>
      <c r="G19" s="31">
        <f>'7-8 кл. юноши'!M14</f>
        <v>82.215540209975146</v>
      </c>
      <c r="H19" s="3" t="s">
        <v>109</v>
      </c>
    </row>
    <row r="20" spans="1:8" x14ac:dyDescent="0.25">
      <c r="A20" s="70" t="str">
        <f>'7-8 кл. юноши'!B25</f>
        <v>МБОУ СШ № 9</v>
      </c>
      <c r="B20" s="3" t="s">
        <v>107</v>
      </c>
      <c r="C20" s="3">
        <v>8</v>
      </c>
      <c r="D20" s="63" t="str">
        <f>'7-8 кл. юноши'!C25</f>
        <v>Кулаков Даниил Васильевич</v>
      </c>
      <c r="E20" s="73">
        <v>100</v>
      </c>
      <c r="F20" s="31">
        <f>'7-8 кл. юноши'!M25</f>
        <v>78.502747252747255</v>
      </c>
      <c r="G20" s="31">
        <f>'7-8 кл. юноши'!M25</f>
        <v>78.502747252747255</v>
      </c>
      <c r="H20" s="3" t="s">
        <v>109</v>
      </c>
    </row>
    <row r="21" spans="1:8" x14ac:dyDescent="0.25">
      <c r="A21" s="70" t="str">
        <f>'7-8 кл. юноши'!B41</f>
        <v>МБОУ Гимназия № 24</v>
      </c>
      <c r="B21" s="3" t="s">
        <v>107</v>
      </c>
      <c r="C21" s="3">
        <v>8</v>
      </c>
      <c r="D21" s="63" t="str">
        <f>'7-8 кл. юноши'!C41</f>
        <v>Порошин Александр Александрович</v>
      </c>
      <c r="E21" s="73">
        <v>100</v>
      </c>
      <c r="F21" s="31">
        <f>'7-8 кл. юноши'!M41</f>
        <v>76.372283849884568</v>
      </c>
      <c r="G21" s="31">
        <f>'7-8 кл. юноши'!M41</f>
        <v>76.372283849884568</v>
      </c>
      <c r="H21" s="3" t="s">
        <v>109</v>
      </c>
    </row>
    <row r="22" spans="1:8" x14ac:dyDescent="0.25">
      <c r="A22" s="70" t="str">
        <f>'7-8 кл. юноши'!B28</f>
        <v>МБОУ Гимназия №3</v>
      </c>
      <c r="B22" s="3" t="s">
        <v>107</v>
      </c>
      <c r="C22" s="3">
        <v>8</v>
      </c>
      <c r="D22" s="63" t="str">
        <f>'7-8 кл. юноши'!C28</f>
        <v>Лягин Ярослав Денисович</v>
      </c>
      <c r="E22" s="73">
        <v>100</v>
      </c>
      <c r="F22" s="31">
        <f>'7-8 кл. юноши'!M28</f>
        <v>75.537840136054427</v>
      </c>
      <c r="G22" s="31">
        <f>'7-8 кл. юноши'!M28</f>
        <v>75.537840136054427</v>
      </c>
      <c r="H22" s="3" t="s">
        <v>109</v>
      </c>
    </row>
    <row r="23" spans="1:8" x14ac:dyDescent="0.25">
      <c r="A23" s="70" t="str">
        <f>'7-8 кл. юноши'!B39</f>
        <v>МБОУ СШ № 37</v>
      </c>
      <c r="B23" s="3" t="s">
        <v>107</v>
      </c>
      <c r="C23" s="3">
        <v>8</v>
      </c>
      <c r="D23" s="63" t="str">
        <f>'7-8 кл. юноши'!C39</f>
        <v>Подгайный Кирилл Дмитриевич</v>
      </c>
      <c r="E23" s="73">
        <v>100</v>
      </c>
      <c r="F23" s="31">
        <f>'7-8 кл. юноши'!M39</f>
        <v>73.922715787499129</v>
      </c>
      <c r="G23" s="31">
        <f>'7-8 кл. юноши'!M39</f>
        <v>73.922715787499129</v>
      </c>
      <c r="H23" s="3" t="s">
        <v>109</v>
      </c>
    </row>
    <row r="24" spans="1:8" x14ac:dyDescent="0.25">
      <c r="A24" s="70" t="str">
        <f>'7-8 кл. юноши'!B47</f>
        <v>МБОУ СШ № 62</v>
      </c>
      <c r="B24" s="3" t="s">
        <v>107</v>
      </c>
      <c r="C24" s="3">
        <v>8</v>
      </c>
      <c r="D24" s="63" t="str">
        <f>'7-8 кл. юноши'!C47</f>
        <v>Стенин Савелий Валерьевич</v>
      </c>
      <c r="E24" s="73">
        <v>100</v>
      </c>
      <c r="F24" s="31">
        <f>'7-8 кл. юноши'!M47</f>
        <v>73.244724025974037</v>
      </c>
      <c r="G24" s="31">
        <f>'7-8 кл. юноши'!M47</f>
        <v>73.244724025974037</v>
      </c>
      <c r="H24" s="3" t="s">
        <v>109</v>
      </c>
    </row>
    <row r="25" spans="1:8" x14ac:dyDescent="0.25">
      <c r="A25" s="70" t="str">
        <f>'7-8 кл. юноши'!B13</f>
        <v>МБОУ СШ № 17</v>
      </c>
      <c r="B25" s="3" t="s">
        <v>107</v>
      </c>
      <c r="C25" s="3">
        <v>8</v>
      </c>
      <c r="D25" s="63" t="str">
        <f>'7-8 кл. юноши'!C13</f>
        <v>Аушев  Даниил Ильич</v>
      </c>
      <c r="E25" s="73">
        <v>100</v>
      </c>
      <c r="F25" s="31">
        <f>'7-8 кл. юноши'!M13</f>
        <v>71.770947532804172</v>
      </c>
      <c r="G25" s="31">
        <f>'7-8 кл. юноши'!M13</f>
        <v>71.770947532804172</v>
      </c>
      <c r="H25" s="3" t="s">
        <v>109</v>
      </c>
    </row>
    <row r="26" spans="1:8" x14ac:dyDescent="0.25">
      <c r="A26" s="70" t="str">
        <f>'7-8 кл. юноши'!B16</f>
        <v>МБОУ Архпнгельская СШ Соловецких Юнг</v>
      </c>
      <c r="B26" s="3" t="s">
        <v>107</v>
      </c>
      <c r="C26" s="3">
        <v>8</v>
      </c>
      <c r="D26" s="63" t="str">
        <f>'7-8 кл. юноши'!C16</f>
        <v xml:space="preserve">Власов Константин Николаевич </v>
      </c>
      <c r="E26" s="73">
        <v>100</v>
      </c>
      <c r="F26" s="31">
        <f>'7-8 кл. юноши'!M16</f>
        <v>71.356587974172726</v>
      </c>
      <c r="G26" s="31">
        <f>'7-8 кл. юноши'!M16</f>
        <v>71.356587974172726</v>
      </c>
      <c r="H26" s="3" t="s">
        <v>109</v>
      </c>
    </row>
    <row r="27" spans="1:8" x14ac:dyDescent="0.25">
      <c r="A27" s="70" t="str">
        <f>'7-8 кл. юноши'!B17</f>
        <v>МБОУ СШ № 17</v>
      </c>
      <c r="B27" s="3" t="s">
        <v>107</v>
      </c>
      <c r="C27" s="3">
        <v>8</v>
      </c>
      <c r="D27" s="63" t="str">
        <f>'7-8 кл. юноши'!C17</f>
        <v>Глебычев  Герман Николаевич</v>
      </c>
      <c r="E27" s="73">
        <v>100</v>
      </c>
      <c r="F27" s="31">
        <f>'7-8 кл. юноши'!M17</f>
        <v>70.279122162883851</v>
      </c>
      <c r="G27" s="31">
        <f>'7-8 кл. юноши'!M17</f>
        <v>70.279122162883851</v>
      </c>
      <c r="H27" s="3" t="s">
        <v>109</v>
      </c>
    </row>
    <row r="28" spans="1:8" x14ac:dyDescent="0.25">
      <c r="A28" s="70" t="str">
        <f>'7-8 кл. юноши'!B30</f>
        <v>МБОУ Гимназия № 24</v>
      </c>
      <c r="B28" s="3" t="s">
        <v>107</v>
      </c>
      <c r="C28" s="3">
        <v>8</v>
      </c>
      <c r="D28" s="63" t="str">
        <f>'7-8 кл. юноши'!C30</f>
        <v>Маринин Василий Андреевич</v>
      </c>
      <c r="E28" s="73">
        <v>100</v>
      </c>
      <c r="F28" s="31">
        <f>'7-8 кл. юноши'!M30</f>
        <v>69.500760172171056</v>
      </c>
      <c r="G28" s="31">
        <f>'7-8 кл. юноши'!M30</f>
        <v>69.500760172171056</v>
      </c>
      <c r="H28" s="3" t="s">
        <v>109</v>
      </c>
    </row>
    <row r="29" spans="1:8" x14ac:dyDescent="0.25">
      <c r="A29" s="70" t="str">
        <f>'7-8 кл. юноши'!B32</f>
        <v>МБОУ СШ № 62</v>
      </c>
      <c r="B29" s="3" t="s">
        <v>107</v>
      </c>
      <c r="C29" s="3">
        <v>8</v>
      </c>
      <c r="D29" s="63" t="str">
        <f>'7-8 кл. юноши'!C32</f>
        <v>Митюшин Александр Иванович</v>
      </c>
      <c r="E29" s="73">
        <v>100</v>
      </c>
      <c r="F29" s="31">
        <f>'7-8 кл. юноши'!M32</f>
        <v>69.493028375733857</v>
      </c>
      <c r="G29" s="31">
        <f>'7-8 кл. юноши'!M32</f>
        <v>69.493028375733857</v>
      </c>
      <c r="H29" s="3" t="s">
        <v>109</v>
      </c>
    </row>
    <row r="30" spans="1:8" x14ac:dyDescent="0.25">
      <c r="A30" s="70" t="str">
        <f>'7-8 кл. юноши'!B46</f>
        <v>МБОУ СШ № 14</v>
      </c>
      <c r="B30" s="3" t="s">
        <v>107</v>
      </c>
      <c r="C30" s="3">
        <v>8</v>
      </c>
      <c r="D30" s="63" t="str">
        <f>'7-8 кл. юноши'!C46</f>
        <v>Солонец Андрей Александрович</v>
      </c>
      <c r="E30" s="73">
        <v>100</v>
      </c>
      <c r="F30" s="31">
        <f>'7-8 кл. юноши'!M46</f>
        <v>69.220960098397427</v>
      </c>
      <c r="G30" s="31">
        <f>'7-8 кл. юноши'!M46</f>
        <v>69.220960098397427</v>
      </c>
      <c r="H30" s="3" t="s">
        <v>109</v>
      </c>
    </row>
    <row r="31" spans="1:8" x14ac:dyDescent="0.25">
      <c r="A31" s="70" t="str">
        <f>'7-8 кл. юноши'!B20</f>
        <v>МБОУ СШ № 62</v>
      </c>
      <c r="B31" s="3" t="s">
        <v>107</v>
      </c>
      <c r="C31" s="3">
        <v>8</v>
      </c>
      <c r="D31" s="63" t="str">
        <f>'7-8 кл. юноши'!C20</f>
        <v>Иванов Александр Андреевич</v>
      </c>
      <c r="E31" s="73">
        <v>100</v>
      </c>
      <c r="F31" s="31">
        <f>'7-8 кл. юноши'!M20</f>
        <v>68.257150267666333</v>
      </c>
      <c r="G31" s="31">
        <f>'7-8 кл. юноши'!M20</f>
        <v>68.257150267666333</v>
      </c>
      <c r="H31" s="3" t="s">
        <v>109</v>
      </c>
    </row>
    <row r="32" spans="1:8" x14ac:dyDescent="0.25">
      <c r="A32" s="70" t="str">
        <f>'7-8 кл. юноши'!B40</f>
        <v>МБОУ СШ № 14</v>
      </c>
      <c r="B32" s="3" t="s">
        <v>107</v>
      </c>
      <c r="C32" s="3">
        <v>8</v>
      </c>
      <c r="D32" s="63" t="str">
        <f>'7-8 кл. юноши'!C40</f>
        <v>Подхватченкова Ксения Андреевна</v>
      </c>
      <c r="E32" s="73">
        <v>100</v>
      </c>
      <c r="F32" s="31">
        <f>'7-8 кл. юноши'!M40</f>
        <v>67.051689947704759</v>
      </c>
      <c r="G32" s="31">
        <f>'7-8 кл. юноши'!M40</f>
        <v>67.051689947704759</v>
      </c>
      <c r="H32" s="3" t="s">
        <v>109</v>
      </c>
    </row>
    <row r="33" spans="1:8" x14ac:dyDescent="0.25">
      <c r="A33" s="70" t="str">
        <f>'7-8 кл. юноши'!B19</f>
        <v>МБОУ СШ № 27</v>
      </c>
      <c r="B33" s="3" t="s">
        <v>107</v>
      </c>
      <c r="C33" s="3">
        <v>8</v>
      </c>
      <c r="D33" s="63" t="str">
        <f>'7-8 кл. юноши'!C19</f>
        <v>Заозерский Ярослав Александрович</v>
      </c>
      <c r="E33" s="73">
        <v>100</v>
      </c>
      <c r="F33" s="31">
        <f>'7-8 кл. юноши'!M19</f>
        <v>66.590296361099675</v>
      </c>
      <c r="G33" s="31">
        <f>'7-8 кл. юноши'!M19</f>
        <v>66.590296361099675</v>
      </c>
      <c r="H33" s="3" t="s">
        <v>109</v>
      </c>
    </row>
    <row r="34" spans="1:8" x14ac:dyDescent="0.25">
      <c r="A34" s="70" t="str">
        <f>'7-8 кл. юноши'!B34</f>
        <v>МБОУ СШ 8</v>
      </c>
      <c r="B34" s="3" t="s">
        <v>107</v>
      </c>
      <c r="C34" s="3">
        <v>8</v>
      </c>
      <c r="D34" s="63" t="str">
        <f>'7-8 кл. юноши'!C34</f>
        <v>Морозов Георгий</v>
      </c>
      <c r="E34" s="73">
        <v>100</v>
      </c>
      <c r="F34" s="31">
        <f>'7-8 кл. юноши'!M34</f>
        <v>65.695762260127935</v>
      </c>
      <c r="G34" s="31">
        <f>'7-8 кл. юноши'!M34</f>
        <v>65.695762260127935</v>
      </c>
      <c r="H34" s="3" t="s">
        <v>109</v>
      </c>
    </row>
    <row r="35" spans="1:8" x14ac:dyDescent="0.25">
      <c r="A35" s="70" t="str">
        <f>'7-8 кл. юноши'!B52</f>
        <v>МБОУ СШ № 30</v>
      </c>
      <c r="B35" s="3" t="s">
        <v>107</v>
      </c>
      <c r="C35" s="3">
        <v>8</v>
      </c>
      <c r="D35" s="63" t="str">
        <f>'7-8 кл. юноши'!C52</f>
        <v>Шичко Даниил Алексеевич</v>
      </c>
      <c r="E35" s="73">
        <v>100</v>
      </c>
      <c r="F35" s="31">
        <f>'7-8 кл. юноши'!M52</f>
        <v>64.592609791514278</v>
      </c>
      <c r="G35" s="31">
        <f>'7-8 кл. юноши'!M52</f>
        <v>64.592609791514278</v>
      </c>
      <c r="H35" s="3" t="s">
        <v>109</v>
      </c>
    </row>
    <row r="36" spans="1:8" x14ac:dyDescent="0.25">
      <c r="A36" s="70" t="str">
        <f>'7-8 кл. юноши'!B18</f>
        <v>МБОУ СШ № 17</v>
      </c>
      <c r="B36" s="3" t="s">
        <v>107</v>
      </c>
      <c r="C36" s="3">
        <v>8</v>
      </c>
      <c r="D36" s="63" t="str">
        <f>'7-8 кл. юноши'!C18</f>
        <v>Дятлев Артем Михайлович</v>
      </c>
      <c r="E36" s="73">
        <v>100</v>
      </c>
      <c r="F36" s="31">
        <f>'7-8 кл. юноши'!M18</f>
        <v>61.920833879137192</v>
      </c>
      <c r="G36" s="31">
        <f>'7-8 кл. юноши'!M18</f>
        <v>61.920833879137192</v>
      </c>
      <c r="H36" s="3" t="s">
        <v>109</v>
      </c>
    </row>
    <row r="37" spans="1:8" x14ac:dyDescent="0.25">
      <c r="A37" s="70" t="str">
        <f>'7-8 кл. юноши'!B43</f>
        <v>МБОУ СШ № 30</v>
      </c>
      <c r="B37" s="3" t="s">
        <v>107</v>
      </c>
      <c r="C37" s="3">
        <v>8</v>
      </c>
      <c r="D37" s="63" t="str">
        <f>'7-8 кл. юноши'!C43</f>
        <v>Риц Александр Кириллович</v>
      </c>
      <c r="E37" s="73">
        <v>100</v>
      </c>
      <c r="F37" s="31">
        <f>'7-8 кл. юноши'!M43</f>
        <v>60.550576700627303</v>
      </c>
      <c r="G37" s="31">
        <f>'7-8 кл. юноши'!M43</f>
        <v>60.550576700627303</v>
      </c>
      <c r="H37" s="3" t="s">
        <v>109</v>
      </c>
    </row>
    <row r="38" spans="1:8" x14ac:dyDescent="0.25">
      <c r="A38" s="70" t="str">
        <f>'7-8 кл. юноши'!B26</f>
        <v>МБОУ СШ № 37</v>
      </c>
      <c r="B38" s="3" t="s">
        <v>107</v>
      </c>
      <c r="C38" s="3">
        <v>8</v>
      </c>
      <c r="D38" s="63" t="str">
        <f>'7-8 кл. юноши'!C26</f>
        <v>Леонтьев Денис Анатольевич</v>
      </c>
      <c r="E38" s="73">
        <v>100</v>
      </c>
      <c r="F38" s="31">
        <f>'7-8 кл. юноши'!M26</f>
        <v>60.423055011173503</v>
      </c>
      <c r="G38" s="31">
        <f>'7-8 кл. юноши'!M26</f>
        <v>60.423055011173503</v>
      </c>
      <c r="H38" s="3" t="s">
        <v>109</v>
      </c>
    </row>
    <row r="39" spans="1:8" x14ac:dyDescent="0.25">
      <c r="A39" s="70" t="str">
        <f>'7-8 кл. юноши'!B45</f>
        <v>МБОУ Гимназия № 24</v>
      </c>
      <c r="B39" s="3" t="s">
        <v>107</v>
      </c>
      <c r="C39" s="3">
        <v>8</v>
      </c>
      <c r="D39" s="63" t="str">
        <f>'7-8 кл. юноши'!C45</f>
        <v>Силуянов Егор Александрович</v>
      </c>
      <c r="E39" s="73">
        <v>100</v>
      </c>
      <c r="F39" s="31">
        <f>'7-8 кл. юноши'!M45</f>
        <v>60.123863065921086</v>
      </c>
      <c r="G39" s="31">
        <f>'7-8 кл. юноши'!M45</f>
        <v>60.123863065921086</v>
      </c>
      <c r="H39" s="3" t="s">
        <v>109</v>
      </c>
    </row>
    <row r="40" spans="1:8" x14ac:dyDescent="0.25">
      <c r="A40" s="70" t="str">
        <f>'7-8 кл. юноши'!B15</f>
        <v>МБОУ СШ № 49</v>
      </c>
      <c r="B40" s="3" t="s">
        <v>107</v>
      </c>
      <c r="C40" s="3">
        <v>8</v>
      </c>
      <c r="D40" s="63" t="str">
        <f>'7-8 кл. юноши'!C15</f>
        <v>Богачёв Савелий Сергеевич</v>
      </c>
      <c r="E40" s="73">
        <v>100</v>
      </c>
      <c r="F40" s="31">
        <f>'7-8 кл. юноши'!M15</f>
        <v>54.713639937106919</v>
      </c>
      <c r="G40" s="31">
        <f>'7-8 кл. юноши'!M15</f>
        <v>54.713639937106919</v>
      </c>
      <c r="H40" s="3" t="s">
        <v>109</v>
      </c>
    </row>
    <row r="41" spans="1:8" x14ac:dyDescent="0.25">
      <c r="A41" s="70" t="str">
        <f>'7-8 кл. юноши'!B37</f>
        <v>МБОУ СШ № 54</v>
      </c>
      <c r="B41" s="3" t="s">
        <v>107</v>
      </c>
      <c r="C41" s="3">
        <v>8</v>
      </c>
      <c r="D41" s="63" t="str">
        <f>'7-8 кл. юноши'!C37</f>
        <v>Оксов Иван Андреевич</v>
      </c>
      <c r="E41" s="73">
        <v>100</v>
      </c>
      <c r="F41" s="31">
        <f>'7-8 кл. юноши'!M37</f>
        <v>51.755052982731556</v>
      </c>
      <c r="G41" s="31">
        <f>'7-8 кл. юноши'!M37</f>
        <v>51.755052982731556</v>
      </c>
      <c r="H41" s="3" t="s">
        <v>109</v>
      </c>
    </row>
    <row r="42" spans="1:8" x14ac:dyDescent="0.25">
      <c r="A42" s="70" t="str">
        <f>'7-8 кл. юноши'!B42</f>
        <v>МБОУ СШ № 43</v>
      </c>
      <c r="B42" s="3" t="s">
        <v>107</v>
      </c>
      <c r="C42" s="3">
        <v>8</v>
      </c>
      <c r="D42" s="63" t="str">
        <f>'7-8 кл. юноши'!C42</f>
        <v>Пуляев Артём Геннадьевич</v>
      </c>
      <c r="E42" s="73">
        <v>100</v>
      </c>
      <c r="F42" s="31">
        <f>'7-8 кл. юноши'!M42</f>
        <v>49.030277033813192</v>
      </c>
      <c r="G42" s="31">
        <f>'7-8 кл. юноши'!M42</f>
        <v>49.030277033813192</v>
      </c>
      <c r="H42" s="3" t="s">
        <v>110</v>
      </c>
    </row>
    <row r="43" spans="1:8" x14ac:dyDescent="0.25">
      <c r="A43" s="70" t="str">
        <f>'7-8 кл. юноши'!B23</f>
        <v>МБОУ СШ № 49</v>
      </c>
      <c r="B43" s="3" t="s">
        <v>107</v>
      </c>
      <c r="C43" s="3">
        <v>8</v>
      </c>
      <c r="D43" s="63" t="str">
        <f>'7-8 кл. юноши'!C23</f>
        <v>Колпаков Никита Артёмович</v>
      </c>
      <c r="E43" s="73">
        <v>100</v>
      </c>
      <c r="F43" s="31">
        <f>'7-8 кл. юноши'!M23</f>
        <v>45.33819895865367</v>
      </c>
      <c r="G43" s="31">
        <f>'7-8 кл. юноши'!M23</f>
        <v>45.33819895865367</v>
      </c>
      <c r="H43" s="3" t="s">
        <v>110</v>
      </c>
    </row>
    <row r="44" spans="1:8" x14ac:dyDescent="0.25">
      <c r="A44" s="70" t="str">
        <f>'7-8 кл. юноши'!B33</f>
        <v>МБОУ ОШ №69</v>
      </c>
      <c r="B44" s="3" t="s">
        <v>107</v>
      </c>
      <c r="C44" s="3">
        <v>8</v>
      </c>
      <c r="D44" s="63" t="str">
        <f>'7-8 кл. юноши'!C33</f>
        <v>Мокеев Мирон Сергеевич</v>
      </c>
      <c r="E44" s="73">
        <v>100</v>
      </c>
      <c r="F44" s="31">
        <f>'7-8 кл. юноши'!M33</f>
        <v>13.28125</v>
      </c>
      <c r="G44" s="31">
        <f>'7-8 кл. юноши'!M33</f>
        <v>13.28125</v>
      </c>
      <c r="H44" s="3" t="s">
        <v>110</v>
      </c>
    </row>
    <row r="45" spans="1:8" x14ac:dyDescent="0.25">
      <c r="A45" s="71"/>
      <c r="B45" s="64"/>
      <c r="C45" s="64"/>
      <c r="D45" s="65"/>
      <c r="E45" s="74"/>
      <c r="F45" s="66"/>
      <c r="G45" s="66"/>
      <c r="H45" s="64"/>
    </row>
    <row r="46" spans="1:8" x14ac:dyDescent="0.25">
      <c r="A46" s="70" t="s">
        <v>61</v>
      </c>
      <c r="B46" s="3" t="s">
        <v>107</v>
      </c>
      <c r="C46" s="3">
        <v>7</v>
      </c>
      <c r="D46" s="67" t="s">
        <v>118</v>
      </c>
      <c r="E46" s="73">
        <v>100</v>
      </c>
      <c r="F46" s="31">
        <v>81.381522585669785</v>
      </c>
      <c r="G46" s="31">
        <v>81.381522585669785</v>
      </c>
      <c r="H46" s="3" t="s">
        <v>108</v>
      </c>
    </row>
    <row r="47" spans="1:8" x14ac:dyDescent="0.25">
      <c r="A47" s="70" t="s">
        <v>111</v>
      </c>
      <c r="B47" s="3" t="s">
        <v>107</v>
      </c>
      <c r="C47" s="3">
        <v>7</v>
      </c>
      <c r="D47" s="67" t="s">
        <v>119</v>
      </c>
      <c r="E47" s="73">
        <v>100</v>
      </c>
      <c r="F47" s="31">
        <v>71.253790054895958</v>
      </c>
      <c r="G47" s="31">
        <v>71.253790054895958</v>
      </c>
      <c r="H47" s="3" t="s">
        <v>109</v>
      </c>
    </row>
    <row r="48" spans="1:8" x14ac:dyDescent="0.25">
      <c r="A48" s="70" t="s">
        <v>112</v>
      </c>
      <c r="B48" s="3" t="s">
        <v>107</v>
      </c>
      <c r="C48" s="3">
        <v>7</v>
      </c>
      <c r="D48" s="67" t="s">
        <v>120</v>
      </c>
      <c r="E48" s="73">
        <v>100</v>
      </c>
      <c r="F48" s="31">
        <v>68.327554575091469</v>
      </c>
      <c r="G48" s="31">
        <v>68.327554575091469</v>
      </c>
      <c r="H48" s="3" t="s">
        <v>109</v>
      </c>
    </row>
    <row r="49" spans="1:8" x14ac:dyDescent="0.25">
      <c r="A49" s="70" t="s">
        <v>82</v>
      </c>
      <c r="B49" s="3" t="s">
        <v>107</v>
      </c>
      <c r="C49" s="3">
        <v>7</v>
      </c>
      <c r="D49" s="67" t="s">
        <v>121</v>
      </c>
      <c r="E49" s="73">
        <v>100</v>
      </c>
      <c r="F49" s="31">
        <v>65.253080985915489</v>
      </c>
      <c r="G49" s="31">
        <v>65.253080985915489</v>
      </c>
      <c r="H49" s="3" t="s">
        <v>109</v>
      </c>
    </row>
    <row r="50" spans="1:8" x14ac:dyDescent="0.25">
      <c r="A50" s="70" t="s">
        <v>25</v>
      </c>
      <c r="B50" s="3" t="s">
        <v>107</v>
      </c>
      <c r="C50" s="3">
        <v>7</v>
      </c>
      <c r="D50" s="67" t="s">
        <v>122</v>
      </c>
      <c r="E50" s="73">
        <v>100</v>
      </c>
      <c r="F50" s="31">
        <v>59.381087662337663</v>
      </c>
      <c r="G50" s="31">
        <v>59.381087662337663</v>
      </c>
      <c r="H50" s="3" t="s">
        <v>109</v>
      </c>
    </row>
    <row r="51" spans="1:8" x14ac:dyDescent="0.25">
      <c r="A51" s="70" t="s">
        <v>42</v>
      </c>
      <c r="B51" s="3" t="s">
        <v>107</v>
      </c>
      <c r="C51" s="3">
        <v>7</v>
      </c>
      <c r="D51" s="67" t="s">
        <v>123</v>
      </c>
      <c r="E51" s="73">
        <v>100</v>
      </c>
      <c r="F51" s="31">
        <v>58.434917491314877</v>
      </c>
      <c r="G51" s="31">
        <v>58.434917491314877</v>
      </c>
      <c r="H51" s="3" t="s">
        <v>109</v>
      </c>
    </row>
    <row r="52" spans="1:8" x14ac:dyDescent="0.25">
      <c r="A52" s="70" t="s">
        <v>88</v>
      </c>
      <c r="B52" s="3" t="s">
        <v>107</v>
      </c>
      <c r="C52" s="3">
        <v>7</v>
      </c>
      <c r="D52" s="67" t="s">
        <v>124</v>
      </c>
      <c r="E52" s="73">
        <v>100</v>
      </c>
      <c r="F52" s="31">
        <v>55.812139189498154</v>
      </c>
      <c r="G52" s="31">
        <v>55.812139189498154</v>
      </c>
      <c r="H52" s="3" t="s">
        <v>109</v>
      </c>
    </row>
    <row r="53" spans="1:8" x14ac:dyDescent="0.25">
      <c r="A53" s="70" t="s">
        <v>51</v>
      </c>
      <c r="B53" s="3" t="s">
        <v>107</v>
      </c>
      <c r="C53" s="3">
        <v>7</v>
      </c>
      <c r="D53" s="67" t="s">
        <v>125</v>
      </c>
      <c r="E53" s="73">
        <v>100</v>
      </c>
      <c r="F53" s="31">
        <v>55.166789247912689</v>
      </c>
      <c r="G53" s="31">
        <v>55.166789247912689</v>
      </c>
      <c r="H53" s="3" t="s">
        <v>109</v>
      </c>
    </row>
    <row r="54" spans="1:8" x14ac:dyDescent="0.25">
      <c r="A54" s="70" t="s">
        <v>113</v>
      </c>
      <c r="B54" s="3" t="s">
        <v>107</v>
      </c>
      <c r="C54" s="3">
        <v>7</v>
      </c>
      <c r="D54" s="67" t="s">
        <v>126</v>
      </c>
      <c r="E54" s="73">
        <v>100</v>
      </c>
      <c r="F54" s="31">
        <v>54.292670152609347</v>
      </c>
      <c r="G54" s="31">
        <v>54.292670152609347</v>
      </c>
      <c r="H54" s="3" t="s">
        <v>109</v>
      </c>
    </row>
    <row r="55" spans="1:8" x14ac:dyDescent="0.25">
      <c r="A55" s="70" t="s">
        <v>42</v>
      </c>
      <c r="B55" s="3" t="s">
        <v>107</v>
      </c>
      <c r="C55" s="3">
        <v>7</v>
      </c>
      <c r="D55" s="67" t="s">
        <v>127</v>
      </c>
      <c r="E55" s="73">
        <v>100</v>
      </c>
      <c r="F55" s="31">
        <v>54.22704386414064</v>
      </c>
      <c r="G55" s="31">
        <v>54.22704386414064</v>
      </c>
      <c r="H55" s="3" t="s">
        <v>109</v>
      </c>
    </row>
    <row r="56" spans="1:8" x14ac:dyDescent="0.25">
      <c r="A56" s="70" t="s">
        <v>114</v>
      </c>
      <c r="B56" s="3" t="s">
        <v>107</v>
      </c>
      <c r="C56" s="3">
        <v>7</v>
      </c>
      <c r="D56" s="67" t="s">
        <v>128</v>
      </c>
      <c r="E56" s="73">
        <v>100</v>
      </c>
      <c r="F56" s="31">
        <v>48.53029849469722</v>
      </c>
      <c r="G56" s="31">
        <v>48.53029849469722</v>
      </c>
      <c r="H56" s="3" t="s">
        <v>110</v>
      </c>
    </row>
    <row r="57" spans="1:8" x14ac:dyDescent="0.25">
      <c r="A57" s="70" t="s">
        <v>51</v>
      </c>
      <c r="B57" s="3" t="s">
        <v>107</v>
      </c>
      <c r="C57" s="3">
        <v>7</v>
      </c>
      <c r="D57" s="67" t="s">
        <v>129</v>
      </c>
      <c r="E57" s="73">
        <v>100</v>
      </c>
      <c r="F57" s="31">
        <v>45.242452644041038</v>
      </c>
      <c r="G57" s="31">
        <v>45.242452644041038</v>
      </c>
      <c r="H57" s="3" t="s">
        <v>110</v>
      </c>
    </row>
    <row r="58" spans="1:8" x14ac:dyDescent="0.25">
      <c r="A58" s="71"/>
      <c r="B58" s="64"/>
      <c r="C58" s="64"/>
      <c r="D58" s="69"/>
      <c r="E58" s="74"/>
      <c r="F58" s="66"/>
      <c r="G58" s="66"/>
      <c r="H58" s="64"/>
    </row>
    <row r="59" spans="1:8" x14ac:dyDescent="0.25">
      <c r="A59" s="70" t="s">
        <v>70</v>
      </c>
      <c r="B59" s="3" t="s">
        <v>107</v>
      </c>
      <c r="C59" s="3">
        <v>8</v>
      </c>
      <c r="D59" s="67" t="s">
        <v>130</v>
      </c>
      <c r="E59" s="73">
        <v>100</v>
      </c>
      <c r="F59" s="31">
        <v>73.838979941291583</v>
      </c>
      <c r="G59" s="31">
        <v>73.838979941291583</v>
      </c>
      <c r="H59" s="3" t="s">
        <v>108</v>
      </c>
    </row>
    <row r="60" spans="1:8" x14ac:dyDescent="0.25">
      <c r="A60" s="70" t="s">
        <v>61</v>
      </c>
      <c r="B60" s="3" t="s">
        <v>107</v>
      </c>
      <c r="C60" s="3">
        <v>8</v>
      </c>
      <c r="D60" s="67" t="s">
        <v>131</v>
      </c>
      <c r="E60" s="73">
        <v>100</v>
      </c>
      <c r="F60" s="31">
        <v>73.562682748538009</v>
      </c>
      <c r="G60" s="31">
        <v>73.562682748538009</v>
      </c>
      <c r="H60" s="3" t="s">
        <v>109</v>
      </c>
    </row>
    <row r="61" spans="1:8" x14ac:dyDescent="0.25">
      <c r="A61" s="70" t="s">
        <v>63</v>
      </c>
      <c r="B61" s="3" t="s">
        <v>107</v>
      </c>
      <c r="C61" s="3">
        <v>8</v>
      </c>
      <c r="D61" s="67" t="s">
        <v>132</v>
      </c>
      <c r="E61" s="73">
        <v>100</v>
      </c>
      <c r="F61" s="31">
        <v>71.998709278650381</v>
      </c>
      <c r="G61" s="31">
        <v>71.998709278650381</v>
      </c>
      <c r="H61" s="3" t="s">
        <v>109</v>
      </c>
    </row>
    <row r="62" spans="1:8" x14ac:dyDescent="0.25">
      <c r="A62" s="70" t="s">
        <v>111</v>
      </c>
      <c r="B62" s="3" t="s">
        <v>107</v>
      </c>
      <c r="C62" s="3">
        <v>8</v>
      </c>
      <c r="D62" s="67" t="s">
        <v>133</v>
      </c>
      <c r="E62" s="73">
        <v>100</v>
      </c>
      <c r="F62" s="31">
        <v>71.602053942727807</v>
      </c>
      <c r="G62" s="31">
        <v>71.602053942727807</v>
      </c>
      <c r="H62" s="3" t="s">
        <v>109</v>
      </c>
    </row>
    <row r="63" spans="1:8" x14ac:dyDescent="0.25">
      <c r="A63" s="70" t="s">
        <v>111</v>
      </c>
      <c r="B63" s="3" t="s">
        <v>107</v>
      </c>
      <c r="C63" s="3">
        <v>8</v>
      </c>
      <c r="D63" s="67" t="s">
        <v>134</v>
      </c>
      <c r="E63" s="73">
        <v>100</v>
      </c>
      <c r="F63" s="31">
        <v>71.216394124168517</v>
      </c>
      <c r="G63" s="31">
        <v>71.216394124168517</v>
      </c>
      <c r="H63" s="3" t="s">
        <v>109</v>
      </c>
    </row>
    <row r="64" spans="1:8" x14ac:dyDescent="0.25">
      <c r="A64" s="70" t="s">
        <v>115</v>
      </c>
      <c r="B64" s="3" t="s">
        <v>107</v>
      </c>
      <c r="C64" s="3">
        <v>8</v>
      </c>
      <c r="D64" s="67" t="s">
        <v>135</v>
      </c>
      <c r="E64" s="73">
        <v>100</v>
      </c>
      <c r="F64" s="31">
        <v>71.119691119691112</v>
      </c>
      <c r="G64" s="31">
        <v>71.119691119691112</v>
      </c>
      <c r="H64" s="3" t="s">
        <v>109</v>
      </c>
    </row>
    <row r="65" spans="1:8" x14ac:dyDescent="0.25">
      <c r="A65" s="70" t="s">
        <v>42</v>
      </c>
      <c r="B65" s="3" t="s">
        <v>107</v>
      </c>
      <c r="C65" s="3">
        <v>8</v>
      </c>
      <c r="D65" s="67" t="s">
        <v>136</v>
      </c>
      <c r="E65" s="73">
        <v>100</v>
      </c>
      <c r="F65" s="31">
        <v>70.412612275449106</v>
      </c>
      <c r="G65" s="31">
        <v>70.412612275449106</v>
      </c>
      <c r="H65" s="3" t="s">
        <v>109</v>
      </c>
    </row>
    <row r="66" spans="1:8" x14ac:dyDescent="0.25">
      <c r="A66" s="70" t="s">
        <v>63</v>
      </c>
      <c r="B66" s="3" t="s">
        <v>107</v>
      </c>
      <c r="C66" s="3">
        <v>8</v>
      </c>
      <c r="D66" s="67" t="s">
        <v>137</v>
      </c>
      <c r="E66" s="73">
        <v>100</v>
      </c>
      <c r="F66" s="31">
        <v>67.721489405899462</v>
      </c>
      <c r="G66" s="31">
        <v>67.721489405899462</v>
      </c>
      <c r="H66" s="3" t="s">
        <v>109</v>
      </c>
    </row>
    <row r="67" spans="1:8" x14ac:dyDescent="0.25">
      <c r="A67" s="70" t="s">
        <v>61</v>
      </c>
      <c r="B67" s="3" t="s">
        <v>107</v>
      </c>
      <c r="C67" s="3">
        <v>8</v>
      </c>
      <c r="D67" s="67" t="s">
        <v>138</v>
      </c>
      <c r="E67" s="73">
        <v>100</v>
      </c>
      <c r="F67" s="31">
        <v>66.963065116315974</v>
      </c>
      <c r="G67" s="31">
        <v>66.963065116315974</v>
      </c>
      <c r="H67" s="3" t="s">
        <v>109</v>
      </c>
    </row>
    <row r="68" spans="1:8" x14ac:dyDescent="0.25">
      <c r="A68" s="70" t="s">
        <v>116</v>
      </c>
      <c r="B68" s="3" t="s">
        <v>107</v>
      </c>
      <c r="C68" s="3">
        <v>8</v>
      </c>
      <c r="D68" s="67" t="s">
        <v>139</v>
      </c>
      <c r="E68" s="73">
        <v>100</v>
      </c>
      <c r="F68" s="31">
        <v>66.609126984126988</v>
      </c>
      <c r="G68" s="31">
        <v>66.609126984126988</v>
      </c>
      <c r="H68" s="3" t="s">
        <v>109</v>
      </c>
    </row>
    <row r="69" spans="1:8" x14ac:dyDescent="0.25">
      <c r="A69" s="70" t="s">
        <v>116</v>
      </c>
      <c r="B69" s="3" t="s">
        <v>107</v>
      </c>
      <c r="C69" s="3">
        <v>8</v>
      </c>
      <c r="D69" s="67" t="s">
        <v>140</v>
      </c>
      <c r="E69" s="73">
        <v>100</v>
      </c>
      <c r="F69" s="31">
        <v>65.560235307114453</v>
      </c>
      <c r="G69" s="31">
        <v>65.560235307114453</v>
      </c>
      <c r="H69" s="3" t="s">
        <v>109</v>
      </c>
    </row>
    <row r="70" spans="1:8" x14ac:dyDescent="0.25">
      <c r="A70" s="70" t="s">
        <v>116</v>
      </c>
      <c r="B70" s="3" t="s">
        <v>107</v>
      </c>
      <c r="C70" s="3">
        <v>8</v>
      </c>
      <c r="D70" s="67" t="s">
        <v>141</v>
      </c>
      <c r="E70" s="73">
        <v>100</v>
      </c>
      <c r="F70" s="31">
        <v>60.543425324675319</v>
      </c>
      <c r="G70" s="31">
        <v>60.543425324675319</v>
      </c>
      <c r="H70" s="3" t="s">
        <v>109</v>
      </c>
    </row>
    <row r="71" spans="1:8" x14ac:dyDescent="0.25">
      <c r="A71" s="70" t="s">
        <v>73</v>
      </c>
      <c r="B71" s="3" t="s">
        <v>107</v>
      </c>
      <c r="C71" s="3">
        <v>8</v>
      </c>
      <c r="D71" s="67" t="s">
        <v>80</v>
      </c>
      <c r="E71" s="73">
        <v>100</v>
      </c>
      <c r="F71" s="31">
        <v>59.818243444648509</v>
      </c>
      <c r="G71" s="31">
        <v>59.818243444648509</v>
      </c>
      <c r="H71" s="3" t="s">
        <v>109</v>
      </c>
    </row>
    <row r="72" spans="1:8" x14ac:dyDescent="0.25">
      <c r="A72" s="70" t="s">
        <v>28</v>
      </c>
      <c r="B72" s="3" t="s">
        <v>107</v>
      </c>
      <c r="C72" s="3">
        <v>8</v>
      </c>
      <c r="D72" s="67" t="s">
        <v>142</v>
      </c>
      <c r="E72" s="73">
        <v>100</v>
      </c>
      <c r="F72" s="31">
        <v>58.881644370027878</v>
      </c>
      <c r="G72" s="31">
        <v>58.881644370027878</v>
      </c>
      <c r="H72" s="3" t="s">
        <v>109</v>
      </c>
    </row>
    <row r="73" spans="1:8" x14ac:dyDescent="0.25">
      <c r="A73" s="70" t="s">
        <v>51</v>
      </c>
      <c r="B73" s="3" t="s">
        <v>107</v>
      </c>
      <c r="C73" s="3">
        <v>8</v>
      </c>
      <c r="D73" s="67" t="s">
        <v>143</v>
      </c>
      <c r="E73" s="73">
        <v>100</v>
      </c>
      <c r="F73" s="31">
        <v>56.496588089330032</v>
      </c>
      <c r="G73" s="31">
        <v>56.496588089330032</v>
      </c>
      <c r="H73" s="3" t="s">
        <v>109</v>
      </c>
    </row>
    <row r="74" spans="1:8" x14ac:dyDescent="0.25">
      <c r="A74" s="70" t="s">
        <v>88</v>
      </c>
      <c r="B74" s="3" t="s">
        <v>107</v>
      </c>
      <c r="C74" s="3">
        <v>8</v>
      </c>
      <c r="D74" s="67" t="s">
        <v>144</v>
      </c>
      <c r="E74" s="73">
        <v>100</v>
      </c>
      <c r="F74" s="31">
        <v>53.634150775694899</v>
      </c>
      <c r="G74" s="31">
        <v>53.634150775694899</v>
      </c>
      <c r="H74" s="3" t="s">
        <v>109</v>
      </c>
    </row>
    <row r="75" spans="1:8" x14ac:dyDescent="0.25">
      <c r="A75" s="70" t="s">
        <v>117</v>
      </c>
      <c r="B75" s="3" t="s">
        <v>107</v>
      </c>
      <c r="C75" s="3">
        <v>8</v>
      </c>
      <c r="D75" s="67" t="s">
        <v>145</v>
      </c>
      <c r="E75" s="73">
        <v>100</v>
      </c>
      <c r="F75" s="31">
        <v>50.505404135338345</v>
      </c>
      <c r="G75" s="31">
        <v>50.505404135338345</v>
      </c>
      <c r="H75" s="3" t="s">
        <v>109</v>
      </c>
    </row>
    <row r="76" spans="1:8" x14ac:dyDescent="0.25">
      <c r="A76" s="70" t="s">
        <v>114</v>
      </c>
      <c r="B76" s="3" t="s">
        <v>107</v>
      </c>
      <c r="C76" s="3">
        <v>8</v>
      </c>
      <c r="D76" s="67" t="s">
        <v>146</v>
      </c>
      <c r="E76" s="73">
        <v>100</v>
      </c>
      <c r="F76" s="31">
        <v>48.965357658061663</v>
      </c>
      <c r="G76" s="31">
        <v>48.965357658061663</v>
      </c>
      <c r="H76" s="3" t="s">
        <v>110</v>
      </c>
    </row>
    <row r="77" spans="1:8" x14ac:dyDescent="0.25">
      <c r="A77" s="70" t="s">
        <v>51</v>
      </c>
      <c r="B77" s="3" t="s">
        <v>107</v>
      </c>
      <c r="C77" s="3">
        <v>8</v>
      </c>
      <c r="D77" s="67" t="s">
        <v>147</v>
      </c>
      <c r="E77" s="73">
        <v>100</v>
      </c>
      <c r="F77" s="31">
        <v>47.316576086956523</v>
      </c>
      <c r="G77" s="31">
        <v>47.316576086956523</v>
      </c>
      <c r="H77" s="3" t="s">
        <v>110</v>
      </c>
    </row>
    <row r="78" spans="1:8" x14ac:dyDescent="0.25">
      <c r="A78" s="70" t="s">
        <v>114</v>
      </c>
      <c r="B78" s="3" t="s">
        <v>107</v>
      </c>
      <c r="C78" s="3">
        <v>8</v>
      </c>
      <c r="D78" s="67" t="s">
        <v>148</v>
      </c>
      <c r="E78" s="73">
        <v>100</v>
      </c>
      <c r="F78" s="31">
        <v>45.642921514009508</v>
      </c>
      <c r="G78" s="31">
        <v>45.642921514009508</v>
      </c>
      <c r="H78" s="3" t="s">
        <v>110</v>
      </c>
    </row>
    <row r="79" spans="1:8" x14ac:dyDescent="0.25">
      <c r="A79" s="70" t="s">
        <v>51</v>
      </c>
      <c r="B79" s="3" t="s">
        <v>107</v>
      </c>
      <c r="C79" s="3">
        <v>8</v>
      </c>
      <c r="D79" s="67" t="s">
        <v>149</v>
      </c>
      <c r="E79" s="73">
        <v>100</v>
      </c>
      <c r="F79" s="31">
        <v>45.59706703910615</v>
      </c>
      <c r="G79" s="31">
        <v>45.59706703910615</v>
      </c>
      <c r="H79" s="3" t="s">
        <v>110</v>
      </c>
    </row>
    <row r="80" spans="1:8" x14ac:dyDescent="0.25">
      <c r="A80" s="70" t="s">
        <v>117</v>
      </c>
      <c r="B80" s="3" t="s">
        <v>107</v>
      </c>
      <c r="C80" s="3">
        <v>8</v>
      </c>
      <c r="D80" s="67" t="s">
        <v>150</v>
      </c>
      <c r="E80" s="73">
        <v>100</v>
      </c>
      <c r="F80" s="31">
        <v>42.814772973999894</v>
      </c>
      <c r="G80" s="31">
        <v>42.814772973999894</v>
      </c>
      <c r="H80" s="3" t="s">
        <v>110</v>
      </c>
    </row>
    <row r="81" spans="1:8" x14ac:dyDescent="0.25">
      <c r="A81" s="70" t="s">
        <v>117</v>
      </c>
      <c r="B81" s="3" t="s">
        <v>107</v>
      </c>
      <c r="C81" s="3">
        <v>8</v>
      </c>
      <c r="D81" s="67" t="s">
        <v>151</v>
      </c>
      <c r="E81" s="73">
        <v>100</v>
      </c>
      <c r="F81" s="31">
        <v>42.811673280423278</v>
      </c>
      <c r="G81" s="31">
        <v>42.811673280423278</v>
      </c>
      <c r="H81" s="3" t="s">
        <v>110</v>
      </c>
    </row>
    <row r="82" spans="1:8" x14ac:dyDescent="0.25">
      <c r="A82" s="70" t="s">
        <v>103</v>
      </c>
      <c r="B82" s="3" t="s">
        <v>107</v>
      </c>
      <c r="C82" s="3">
        <v>8</v>
      </c>
      <c r="D82" s="67" t="s">
        <v>152</v>
      </c>
      <c r="E82" s="73">
        <v>100</v>
      </c>
      <c r="F82" s="31">
        <v>14.0625</v>
      </c>
      <c r="G82" s="31">
        <v>14.0625</v>
      </c>
      <c r="H82" s="3" t="s">
        <v>110</v>
      </c>
    </row>
    <row r="83" spans="1:8" x14ac:dyDescent="0.25">
      <c r="A83" s="71"/>
      <c r="B83" s="64"/>
      <c r="C83" s="64"/>
      <c r="D83" s="69"/>
      <c r="E83" s="74"/>
      <c r="F83" s="66"/>
      <c r="G83" s="66"/>
      <c r="H83" s="64"/>
    </row>
    <row r="84" spans="1:8" x14ac:dyDescent="0.25">
      <c r="A84" s="70" t="s">
        <v>25</v>
      </c>
      <c r="B84" s="3" t="s">
        <v>107</v>
      </c>
      <c r="C84" s="3">
        <v>9</v>
      </c>
      <c r="D84" s="67" t="s">
        <v>153</v>
      </c>
      <c r="E84" s="73">
        <v>100</v>
      </c>
      <c r="F84" s="31">
        <v>79.888252151011628</v>
      </c>
      <c r="G84" s="31">
        <v>79.888252151011628</v>
      </c>
      <c r="H84" s="3" t="s">
        <v>108</v>
      </c>
    </row>
    <row r="85" spans="1:8" x14ac:dyDescent="0.25">
      <c r="A85" s="70" t="s">
        <v>42</v>
      </c>
      <c r="B85" s="3" t="s">
        <v>107</v>
      </c>
      <c r="C85" s="3">
        <v>9</v>
      </c>
      <c r="D85" s="67" t="s">
        <v>154</v>
      </c>
      <c r="E85" s="73">
        <v>100</v>
      </c>
      <c r="F85" s="31">
        <v>78.136461835777027</v>
      </c>
      <c r="G85" s="31">
        <v>78.136461835777027</v>
      </c>
      <c r="H85" s="3" t="s">
        <v>109</v>
      </c>
    </row>
    <row r="86" spans="1:8" x14ac:dyDescent="0.25">
      <c r="A86" s="70" t="s">
        <v>42</v>
      </c>
      <c r="B86" s="3" t="s">
        <v>107</v>
      </c>
      <c r="C86" s="3">
        <v>9</v>
      </c>
      <c r="D86" s="67" t="s">
        <v>155</v>
      </c>
      <c r="E86" s="73">
        <v>100</v>
      </c>
      <c r="F86" s="31">
        <v>74.736486486486484</v>
      </c>
      <c r="G86" s="31">
        <v>74.736486486486484</v>
      </c>
      <c r="H86" s="3" t="s">
        <v>109</v>
      </c>
    </row>
    <row r="87" spans="1:8" x14ac:dyDescent="0.25">
      <c r="A87" s="70" t="s">
        <v>42</v>
      </c>
      <c r="B87" s="3" t="s">
        <v>107</v>
      </c>
      <c r="C87" s="3">
        <v>9</v>
      </c>
      <c r="D87" s="67" t="s">
        <v>156</v>
      </c>
      <c r="E87" s="73">
        <v>100</v>
      </c>
      <c r="F87" s="31">
        <v>72.041968983227008</v>
      </c>
      <c r="G87" s="31">
        <v>72.041968983227008</v>
      </c>
      <c r="H87" s="3" t="s">
        <v>109</v>
      </c>
    </row>
    <row r="88" spans="1:8" x14ac:dyDescent="0.25">
      <c r="A88" s="70" t="s">
        <v>70</v>
      </c>
      <c r="B88" s="3" t="s">
        <v>107</v>
      </c>
      <c r="C88" s="3">
        <v>9</v>
      </c>
      <c r="D88" s="67" t="s">
        <v>157</v>
      </c>
      <c r="E88" s="73">
        <v>100</v>
      </c>
      <c r="F88" s="31">
        <v>70.8773991382687</v>
      </c>
      <c r="G88" s="31">
        <v>70.8773991382687</v>
      </c>
      <c r="H88" s="3" t="s">
        <v>109</v>
      </c>
    </row>
    <row r="89" spans="1:8" x14ac:dyDescent="0.25">
      <c r="A89" s="70" t="s">
        <v>51</v>
      </c>
      <c r="B89" s="3" t="s">
        <v>107</v>
      </c>
      <c r="C89" s="3">
        <v>9</v>
      </c>
      <c r="D89" s="67" t="s">
        <v>158</v>
      </c>
      <c r="E89" s="73">
        <v>100</v>
      </c>
      <c r="F89" s="31">
        <v>66.906735731586025</v>
      </c>
      <c r="G89" s="31">
        <v>66.906735731586025</v>
      </c>
      <c r="H89" s="3" t="s">
        <v>109</v>
      </c>
    </row>
    <row r="90" spans="1:8" x14ac:dyDescent="0.25">
      <c r="A90" s="70" t="s">
        <v>63</v>
      </c>
      <c r="B90" s="3" t="s">
        <v>107</v>
      </c>
      <c r="C90" s="3">
        <v>9</v>
      </c>
      <c r="D90" s="67" t="s">
        <v>159</v>
      </c>
      <c r="E90" s="73">
        <v>100</v>
      </c>
      <c r="F90" s="31">
        <v>66.824354227865811</v>
      </c>
      <c r="G90" s="31">
        <v>66.824354227865811</v>
      </c>
      <c r="H90" s="3" t="s">
        <v>109</v>
      </c>
    </row>
    <row r="91" spans="1:8" x14ac:dyDescent="0.25">
      <c r="A91" s="70" t="s">
        <v>42</v>
      </c>
      <c r="B91" s="3" t="s">
        <v>107</v>
      </c>
      <c r="C91" s="3">
        <v>9</v>
      </c>
      <c r="D91" s="67" t="s">
        <v>160</v>
      </c>
      <c r="E91" s="73">
        <v>100</v>
      </c>
      <c r="F91" s="31">
        <v>65.72763239429905</v>
      </c>
      <c r="G91" s="31">
        <v>65.72763239429905</v>
      </c>
      <c r="H91" s="3" t="s">
        <v>109</v>
      </c>
    </row>
    <row r="92" spans="1:8" x14ac:dyDescent="0.25">
      <c r="A92" s="70" t="s">
        <v>28</v>
      </c>
      <c r="B92" s="3" t="s">
        <v>107</v>
      </c>
      <c r="C92" s="3">
        <v>9</v>
      </c>
      <c r="D92" s="67" t="s">
        <v>161</v>
      </c>
      <c r="E92" s="73">
        <v>100</v>
      </c>
      <c r="F92" s="31">
        <v>65.440925019071628</v>
      </c>
      <c r="G92" s="31">
        <v>65.440925019071628</v>
      </c>
      <c r="H92" s="3" t="s">
        <v>109</v>
      </c>
    </row>
    <row r="93" spans="1:8" x14ac:dyDescent="0.25">
      <c r="A93" s="70" t="s">
        <v>94</v>
      </c>
      <c r="B93" s="3" t="s">
        <v>107</v>
      </c>
      <c r="C93" s="3">
        <v>9</v>
      </c>
      <c r="D93" s="67" t="s">
        <v>162</v>
      </c>
      <c r="E93" s="73">
        <v>100</v>
      </c>
      <c r="F93" s="31">
        <v>62.741552535194153</v>
      </c>
      <c r="G93" s="31">
        <v>62.741552535194153</v>
      </c>
      <c r="H93" s="3" t="s">
        <v>109</v>
      </c>
    </row>
    <row r="94" spans="1:8" x14ac:dyDescent="0.25">
      <c r="A94" s="70" t="s">
        <v>94</v>
      </c>
      <c r="B94" s="3" t="s">
        <v>107</v>
      </c>
      <c r="C94" s="3">
        <v>9</v>
      </c>
      <c r="D94" s="67" t="s">
        <v>163</v>
      </c>
      <c r="E94" s="73">
        <v>100</v>
      </c>
      <c r="F94" s="31">
        <v>61.725435685195961</v>
      </c>
      <c r="G94" s="31">
        <v>61.725435685195961</v>
      </c>
      <c r="H94" s="3" t="s">
        <v>109</v>
      </c>
    </row>
    <row r="95" spans="1:8" x14ac:dyDescent="0.25">
      <c r="A95" s="70" t="s">
        <v>113</v>
      </c>
      <c r="B95" s="3" t="s">
        <v>107</v>
      </c>
      <c r="C95" s="3">
        <v>9</v>
      </c>
      <c r="D95" s="67" t="s">
        <v>164</v>
      </c>
      <c r="E95" s="73">
        <v>100</v>
      </c>
      <c r="F95" s="31">
        <v>61.538913180605213</v>
      </c>
      <c r="G95" s="31">
        <v>61.538913180605213</v>
      </c>
      <c r="H95" s="3" t="s">
        <v>109</v>
      </c>
    </row>
    <row r="96" spans="1:8" x14ac:dyDescent="0.25">
      <c r="A96" s="70" t="s">
        <v>165</v>
      </c>
      <c r="B96" s="3" t="s">
        <v>107</v>
      </c>
      <c r="C96" s="3">
        <v>9</v>
      </c>
      <c r="D96" s="67" t="s">
        <v>166</v>
      </c>
      <c r="E96" s="73">
        <v>100</v>
      </c>
      <c r="F96" s="31">
        <v>60.840986460598536</v>
      </c>
      <c r="G96" s="31">
        <v>60.840986460598536</v>
      </c>
      <c r="H96" s="3" t="s">
        <v>109</v>
      </c>
    </row>
    <row r="97" spans="1:8" x14ac:dyDescent="0.25">
      <c r="A97" s="70" t="s">
        <v>82</v>
      </c>
      <c r="B97" s="3" t="s">
        <v>107</v>
      </c>
      <c r="C97" s="3">
        <v>9</v>
      </c>
      <c r="D97" s="67" t="s">
        <v>167</v>
      </c>
      <c r="E97" s="73">
        <v>100</v>
      </c>
      <c r="F97" s="31">
        <v>58.603469540969542</v>
      </c>
      <c r="G97" s="31">
        <v>58.603469540969542</v>
      </c>
      <c r="H97" s="3" t="s">
        <v>109</v>
      </c>
    </row>
    <row r="98" spans="1:8" x14ac:dyDescent="0.25">
      <c r="A98" s="70" t="s">
        <v>61</v>
      </c>
      <c r="B98" s="3" t="s">
        <v>107</v>
      </c>
      <c r="C98" s="3">
        <v>9</v>
      </c>
      <c r="D98" s="67" t="s">
        <v>168</v>
      </c>
      <c r="E98" s="73">
        <v>100</v>
      </c>
      <c r="F98" s="31">
        <v>58.068363078525685</v>
      </c>
      <c r="G98" s="31">
        <v>58.068363078525685</v>
      </c>
      <c r="H98" s="3" t="s">
        <v>109</v>
      </c>
    </row>
    <row r="99" spans="1:8" x14ac:dyDescent="0.25">
      <c r="A99" s="70" t="s">
        <v>169</v>
      </c>
      <c r="B99" s="3" t="s">
        <v>107</v>
      </c>
      <c r="C99" s="3">
        <v>9</v>
      </c>
      <c r="D99" s="67" t="s">
        <v>170</v>
      </c>
      <c r="E99" s="73">
        <v>100</v>
      </c>
      <c r="F99" s="31">
        <v>56.334725530127827</v>
      </c>
      <c r="G99" s="31">
        <v>56.334725530127827</v>
      </c>
      <c r="H99" s="3" t="s">
        <v>109</v>
      </c>
    </row>
    <row r="100" spans="1:8" x14ac:dyDescent="0.25">
      <c r="A100" s="70" t="s">
        <v>169</v>
      </c>
      <c r="B100" s="3" t="s">
        <v>107</v>
      </c>
      <c r="C100" s="3">
        <v>9</v>
      </c>
      <c r="D100" s="67" t="s">
        <v>171</v>
      </c>
      <c r="E100" s="73">
        <v>100</v>
      </c>
      <c r="F100" s="31">
        <v>51.160430983544188</v>
      </c>
      <c r="G100" s="31">
        <v>51.160430983544188</v>
      </c>
      <c r="H100" s="3" t="s">
        <v>109</v>
      </c>
    </row>
    <row r="101" spans="1:8" x14ac:dyDescent="0.25">
      <c r="A101" s="70" t="s">
        <v>37</v>
      </c>
      <c r="B101" s="3" t="s">
        <v>107</v>
      </c>
      <c r="C101" s="3">
        <v>9</v>
      </c>
      <c r="D101" s="67" t="s">
        <v>172</v>
      </c>
      <c r="E101" s="73">
        <v>100</v>
      </c>
      <c r="F101" s="31">
        <v>50.965716169890399</v>
      </c>
      <c r="G101" s="31">
        <v>50.965716169890399</v>
      </c>
      <c r="H101" s="3" t="s">
        <v>109</v>
      </c>
    </row>
    <row r="102" spans="1:8" x14ac:dyDescent="0.25">
      <c r="A102" s="70" t="s">
        <v>63</v>
      </c>
      <c r="B102" s="3" t="s">
        <v>107</v>
      </c>
      <c r="C102" s="3">
        <v>9</v>
      </c>
      <c r="D102" s="67" t="s">
        <v>173</v>
      </c>
      <c r="E102" s="73">
        <v>100</v>
      </c>
      <c r="F102" s="31">
        <v>49.203879987156228</v>
      </c>
      <c r="G102" s="31">
        <v>49.203879987156228</v>
      </c>
      <c r="H102" s="3" t="s">
        <v>110</v>
      </c>
    </row>
    <row r="103" spans="1:8" x14ac:dyDescent="0.25">
      <c r="A103" s="70" t="s">
        <v>174</v>
      </c>
      <c r="B103" s="3" t="s">
        <v>107</v>
      </c>
      <c r="C103" s="3">
        <v>9</v>
      </c>
      <c r="D103" s="67" t="s">
        <v>175</v>
      </c>
      <c r="E103" s="73">
        <v>100</v>
      </c>
      <c r="F103" s="31">
        <v>49.176280352750936</v>
      </c>
      <c r="G103" s="31">
        <v>49.176280352750936</v>
      </c>
      <c r="H103" s="3" t="s">
        <v>110</v>
      </c>
    </row>
    <row r="104" spans="1:8" x14ac:dyDescent="0.25">
      <c r="A104" s="70" t="s">
        <v>63</v>
      </c>
      <c r="B104" s="3" t="s">
        <v>107</v>
      </c>
      <c r="C104" s="3">
        <v>9</v>
      </c>
      <c r="D104" s="67" t="s">
        <v>176</v>
      </c>
      <c r="E104" s="73">
        <v>100</v>
      </c>
      <c r="F104" s="31">
        <v>48.436249508793765</v>
      </c>
      <c r="G104" s="31">
        <v>48.436249508793765</v>
      </c>
      <c r="H104" s="3" t="s">
        <v>110</v>
      </c>
    </row>
    <row r="105" spans="1:8" x14ac:dyDescent="0.25">
      <c r="A105" s="71"/>
      <c r="B105" s="64"/>
      <c r="C105" s="64"/>
      <c r="D105" s="69"/>
      <c r="E105" s="74"/>
      <c r="F105" s="66"/>
      <c r="G105" s="66"/>
      <c r="H105" s="64"/>
    </row>
    <row r="106" spans="1:8" x14ac:dyDescent="0.25">
      <c r="A106" s="70" t="s">
        <v>98</v>
      </c>
      <c r="B106" s="3" t="s">
        <v>107</v>
      </c>
      <c r="C106" s="3">
        <v>10</v>
      </c>
      <c r="D106" s="67" t="s">
        <v>177</v>
      </c>
      <c r="E106" s="73">
        <v>100</v>
      </c>
      <c r="F106" s="31">
        <v>75.998552123552116</v>
      </c>
      <c r="G106" s="31">
        <v>75.998552123552116</v>
      </c>
      <c r="H106" s="3" t="s">
        <v>108</v>
      </c>
    </row>
    <row r="107" spans="1:8" x14ac:dyDescent="0.25">
      <c r="A107" s="70" t="s">
        <v>42</v>
      </c>
      <c r="B107" s="3" t="s">
        <v>107</v>
      </c>
      <c r="C107" s="3">
        <v>10</v>
      </c>
      <c r="D107" s="67" t="s">
        <v>178</v>
      </c>
      <c r="E107" s="73">
        <v>100</v>
      </c>
      <c r="F107" s="31">
        <v>74.045016019015179</v>
      </c>
      <c r="G107" s="31">
        <v>74.045016019015179</v>
      </c>
      <c r="H107" s="3" t="s">
        <v>109</v>
      </c>
    </row>
    <row r="108" spans="1:8" x14ac:dyDescent="0.25">
      <c r="A108" s="70" t="s">
        <v>179</v>
      </c>
      <c r="B108" s="3" t="s">
        <v>107</v>
      </c>
      <c r="C108" s="3">
        <v>10</v>
      </c>
      <c r="D108" s="67" t="s">
        <v>180</v>
      </c>
      <c r="E108" s="73">
        <v>100</v>
      </c>
      <c r="F108" s="31">
        <v>73.142062193661175</v>
      </c>
      <c r="G108" s="31">
        <v>73.142062193661175</v>
      </c>
      <c r="H108" s="3" t="s">
        <v>109</v>
      </c>
    </row>
    <row r="109" spans="1:8" x14ac:dyDescent="0.25">
      <c r="A109" s="70" t="s">
        <v>113</v>
      </c>
      <c r="B109" s="3" t="s">
        <v>107</v>
      </c>
      <c r="C109" s="3">
        <v>10</v>
      </c>
      <c r="D109" s="67" t="s">
        <v>181</v>
      </c>
      <c r="E109" s="73">
        <v>100</v>
      </c>
      <c r="F109" s="31">
        <v>68.50027194063891</v>
      </c>
      <c r="G109" s="31">
        <v>68.50027194063891</v>
      </c>
      <c r="H109" s="3" t="s">
        <v>109</v>
      </c>
    </row>
    <row r="110" spans="1:8" x14ac:dyDescent="0.25">
      <c r="A110" s="70" t="s">
        <v>111</v>
      </c>
      <c r="B110" s="3" t="s">
        <v>107</v>
      </c>
      <c r="C110" s="3">
        <v>10</v>
      </c>
      <c r="D110" s="67" t="s">
        <v>182</v>
      </c>
      <c r="E110" s="73">
        <v>100</v>
      </c>
      <c r="F110" s="31">
        <v>65.564304906410172</v>
      </c>
      <c r="G110" s="31">
        <v>65.564304906410172</v>
      </c>
      <c r="H110" s="3" t="s">
        <v>109</v>
      </c>
    </row>
    <row r="111" spans="1:8" x14ac:dyDescent="0.25">
      <c r="A111" s="70" t="s">
        <v>179</v>
      </c>
      <c r="B111" s="3" t="s">
        <v>107</v>
      </c>
      <c r="C111" s="3">
        <v>10</v>
      </c>
      <c r="D111" s="67" t="s">
        <v>183</v>
      </c>
      <c r="E111" s="73">
        <v>100</v>
      </c>
      <c r="F111" s="31">
        <v>64.757038665171194</v>
      </c>
      <c r="G111" s="31">
        <v>64.757038665171194</v>
      </c>
      <c r="H111" s="3" t="s">
        <v>109</v>
      </c>
    </row>
    <row r="112" spans="1:8" x14ac:dyDescent="0.25">
      <c r="A112" s="70" t="s">
        <v>28</v>
      </c>
      <c r="B112" s="3" t="s">
        <v>107</v>
      </c>
      <c r="C112" s="3">
        <v>10</v>
      </c>
      <c r="D112" s="67" t="s">
        <v>184</v>
      </c>
      <c r="E112" s="73">
        <v>100</v>
      </c>
      <c r="F112" s="31">
        <v>63.593249985108983</v>
      </c>
      <c r="G112" s="31">
        <v>63.593249985108983</v>
      </c>
      <c r="H112" s="3" t="s">
        <v>109</v>
      </c>
    </row>
    <row r="113" spans="1:8" x14ac:dyDescent="0.25">
      <c r="A113" s="70" t="s">
        <v>94</v>
      </c>
      <c r="B113" s="3" t="s">
        <v>107</v>
      </c>
      <c r="C113" s="3">
        <v>10</v>
      </c>
      <c r="D113" s="67" t="s">
        <v>185</v>
      </c>
      <c r="E113" s="73">
        <v>100</v>
      </c>
      <c r="F113" s="31">
        <v>62.475099094082076</v>
      </c>
      <c r="G113" s="31">
        <v>62.475099094082076</v>
      </c>
      <c r="H113" s="3" t="s">
        <v>109</v>
      </c>
    </row>
    <row r="114" spans="1:8" x14ac:dyDescent="0.25">
      <c r="A114" s="70" t="s">
        <v>186</v>
      </c>
      <c r="B114" s="3" t="s">
        <v>107</v>
      </c>
      <c r="C114" s="3">
        <v>10</v>
      </c>
      <c r="D114" s="67" t="s">
        <v>187</v>
      </c>
      <c r="E114" s="73">
        <v>100</v>
      </c>
      <c r="F114" s="31">
        <v>62.147276277711057</v>
      </c>
      <c r="G114" s="31">
        <v>62.147276277711057</v>
      </c>
      <c r="H114" s="3" t="s">
        <v>109</v>
      </c>
    </row>
    <row r="115" spans="1:8" x14ac:dyDescent="0.25">
      <c r="A115" s="70" t="s">
        <v>188</v>
      </c>
      <c r="B115" s="3" t="s">
        <v>107</v>
      </c>
      <c r="C115" s="3">
        <v>10</v>
      </c>
      <c r="D115" s="67" t="s">
        <v>189</v>
      </c>
      <c r="E115" s="73">
        <v>100</v>
      </c>
      <c r="F115" s="31">
        <v>60.151175334998861</v>
      </c>
      <c r="G115" s="31">
        <v>60.151175334998861</v>
      </c>
      <c r="H115" s="3" t="s">
        <v>109</v>
      </c>
    </row>
    <row r="116" spans="1:8" x14ac:dyDescent="0.25">
      <c r="A116" s="70" t="s">
        <v>188</v>
      </c>
      <c r="B116" s="3" t="s">
        <v>107</v>
      </c>
      <c r="C116" s="3">
        <v>10</v>
      </c>
      <c r="D116" s="67" t="s">
        <v>190</v>
      </c>
      <c r="E116" s="73">
        <v>100</v>
      </c>
      <c r="F116" s="31">
        <v>55.762119262119263</v>
      </c>
      <c r="G116" s="31">
        <v>55.762119262119263</v>
      </c>
      <c r="H116" s="3" t="s">
        <v>109</v>
      </c>
    </row>
    <row r="117" spans="1:8" x14ac:dyDescent="0.25">
      <c r="A117" s="70" t="s">
        <v>191</v>
      </c>
      <c r="B117" s="3" t="s">
        <v>107</v>
      </c>
      <c r="C117" s="3">
        <v>10</v>
      </c>
      <c r="D117" s="67" t="s">
        <v>192</v>
      </c>
      <c r="E117" s="73">
        <v>100</v>
      </c>
      <c r="F117" s="31">
        <v>44.313574938574938</v>
      </c>
      <c r="G117" s="31">
        <v>44.313574938574938</v>
      </c>
      <c r="H117" s="3" t="s">
        <v>110</v>
      </c>
    </row>
    <row r="118" spans="1:8" x14ac:dyDescent="0.25">
      <c r="A118" s="71"/>
      <c r="B118" s="64"/>
      <c r="C118" s="64"/>
      <c r="D118" s="69"/>
      <c r="E118" s="74"/>
      <c r="F118" s="66"/>
      <c r="G118" s="66"/>
      <c r="H118" s="64"/>
    </row>
    <row r="119" spans="1:8" x14ac:dyDescent="0.25">
      <c r="A119" s="70" t="s">
        <v>61</v>
      </c>
      <c r="B119" s="3" t="s">
        <v>107</v>
      </c>
      <c r="C119" s="3">
        <v>11</v>
      </c>
      <c r="D119" s="67" t="s">
        <v>193</v>
      </c>
      <c r="E119" s="73">
        <v>100</v>
      </c>
      <c r="F119" s="31">
        <v>74.446489038452583</v>
      </c>
      <c r="G119" s="31">
        <v>74.446489038452583</v>
      </c>
      <c r="H119" s="3" t="s">
        <v>108</v>
      </c>
    </row>
    <row r="120" spans="1:8" x14ac:dyDescent="0.25">
      <c r="A120" s="70" t="s">
        <v>165</v>
      </c>
      <c r="B120" s="3" t="s">
        <v>107</v>
      </c>
      <c r="C120" s="3">
        <v>11</v>
      </c>
      <c r="D120" s="67" t="s">
        <v>194</v>
      </c>
      <c r="E120" s="73">
        <v>100</v>
      </c>
      <c r="F120" s="31">
        <v>74.176993735817263</v>
      </c>
      <c r="G120" s="31">
        <v>74.176993735817263</v>
      </c>
      <c r="H120" s="3" t="s">
        <v>109</v>
      </c>
    </row>
    <row r="121" spans="1:8" x14ac:dyDescent="0.25">
      <c r="A121" s="70" t="s">
        <v>195</v>
      </c>
      <c r="B121" s="3" t="s">
        <v>107</v>
      </c>
      <c r="C121" s="3">
        <v>11</v>
      </c>
      <c r="D121" s="67" t="s">
        <v>196</v>
      </c>
      <c r="E121" s="73">
        <v>100</v>
      </c>
      <c r="F121" s="31">
        <v>72.559309309309313</v>
      </c>
      <c r="G121" s="31">
        <v>72.559309309309313</v>
      </c>
      <c r="H121" s="3" t="s">
        <v>109</v>
      </c>
    </row>
    <row r="122" spans="1:8" x14ac:dyDescent="0.25">
      <c r="A122" s="70" t="s">
        <v>51</v>
      </c>
      <c r="B122" s="3" t="s">
        <v>107</v>
      </c>
      <c r="C122" s="3">
        <v>11</v>
      </c>
      <c r="D122" s="67" t="s">
        <v>197</v>
      </c>
      <c r="E122" s="73">
        <v>100</v>
      </c>
      <c r="F122" s="31">
        <v>70.429534325315956</v>
      </c>
      <c r="G122" s="31">
        <v>70.429534325315956</v>
      </c>
      <c r="H122" s="3" t="s">
        <v>109</v>
      </c>
    </row>
    <row r="123" spans="1:8" x14ac:dyDescent="0.25">
      <c r="A123" s="70" t="s">
        <v>70</v>
      </c>
      <c r="B123" s="3" t="s">
        <v>107</v>
      </c>
      <c r="C123" s="3">
        <v>11</v>
      </c>
      <c r="D123" s="67" t="s">
        <v>198</v>
      </c>
      <c r="E123" s="73">
        <v>100</v>
      </c>
      <c r="F123" s="31">
        <v>68.195216409502123</v>
      </c>
      <c r="G123" s="31">
        <v>68.195216409502123</v>
      </c>
      <c r="H123" s="3" t="s">
        <v>109</v>
      </c>
    </row>
    <row r="124" spans="1:8" x14ac:dyDescent="0.25">
      <c r="A124" s="70" t="s">
        <v>188</v>
      </c>
      <c r="B124" s="3" t="s">
        <v>107</v>
      </c>
      <c r="C124" s="3">
        <v>11</v>
      </c>
      <c r="D124" s="67" t="s">
        <v>199</v>
      </c>
      <c r="E124" s="73">
        <v>100</v>
      </c>
      <c r="F124" s="31">
        <v>68.060810810810807</v>
      </c>
      <c r="G124" s="31">
        <v>68.060810810810807</v>
      </c>
      <c r="H124" s="3" t="s">
        <v>109</v>
      </c>
    </row>
    <row r="125" spans="1:8" x14ac:dyDescent="0.25">
      <c r="A125" s="70" t="s">
        <v>70</v>
      </c>
      <c r="B125" s="3" t="s">
        <v>107</v>
      </c>
      <c r="C125" s="3">
        <v>11</v>
      </c>
      <c r="D125" s="67" t="s">
        <v>200</v>
      </c>
      <c r="E125" s="73">
        <v>100</v>
      </c>
      <c r="F125" s="31">
        <v>67.90271796045468</v>
      </c>
      <c r="G125" s="31">
        <v>67.90271796045468</v>
      </c>
      <c r="H125" s="3" t="s">
        <v>109</v>
      </c>
    </row>
    <row r="126" spans="1:8" x14ac:dyDescent="0.25">
      <c r="A126" s="70" t="s">
        <v>63</v>
      </c>
      <c r="B126" s="3" t="s">
        <v>107</v>
      </c>
      <c r="C126" s="3">
        <v>11</v>
      </c>
      <c r="D126" s="67" t="s">
        <v>201</v>
      </c>
      <c r="E126" s="73">
        <v>100</v>
      </c>
      <c r="F126" s="31">
        <v>67.746225519477392</v>
      </c>
      <c r="G126" s="31">
        <v>67.746225519477392</v>
      </c>
      <c r="H126" s="3" t="s">
        <v>109</v>
      </c>
    </row>
    <row r="127" spans="1:8" x14ac:dyDescent="0.25">
      <c r="A127" s="70" t="s">
        <v>82</v>
      </c>
      <c r="B127" s="3" t="s">
        <v>107</v>
      </c>
      <c r="C127" s="3">
        <v>11</v>
      </c>
      <c r="D127" s="67" t="s">
        <v>202</v>
      </c>
      <c r="E127" s="73">
        <v>100</v>
      </c>
      <c r="F127" s="31">
        <v>67.173844318146621</v>
      </c>
      <c r="G127" s="31">
        <v>67.173844318146621</v>
      </c>
      <c r="H127" s="3" t="s">
        <v>109</v>
      </c>
    </row>
    <row r="128" spans="1:8" x14ac:dyDescent="0.25">
      <c r="A128" s="70" t="s">
        <v>63</v>
      </c>
      <c r="B128" s="3" t="s">
        <v>107</v>
      </c>
      <c r="C128" s="3">
        <v>11</v>
      </c>
      <c r="D128" s="67" t="s">
        <v>203</v>
      </c>
      <c r="E128" s="73">
        <v>100</v>
      </c>
      <c r="F128" s="31">
        <v>66.466593102422109</v>
      </c>
      <c r="G128" s="31">
        <v>66.466593102422109</v>
      </c>
      <c r="H128" s="3" t="s">
        <v>109</v>
      </c>
    </row>
    <row r="129" spans="1:8" x14ac:dyDescent="0.25">
      <c r="A129" s="70" t="s">
        <v>61</v>
      </c>
      <c r="B129" s="3" t="s">
        <v>107</v>
      </c>
      <c r="C129" s="3">
        <v>11</v>
      </c>
      <c r="D129" s="67" t="s">
        <v>204</v>
      </c>
      <c r="E129" s="73">
        <v>100</v>
      </c>
      <c r="F129" s="31">
        <v>66.401188054413865</v>
      </c>
      <c r="G129" s="31">
        <v>66.401188054413865</v>
      </c>
      <c r="H129" s="3" t="s">
        <v>109</v>
      </c>
    </row>
    <row r="130" spans="1:8" x14ac:dyDescent="0.25">
      <c r="A130" s="70" t="s">
        <v>70</v>
      </c>
      <c r="B130" s="3" t="s">
        <v>107</v>
      </c>
      <c r="C130" s="3">
        <v>11</v>
      </c>
      <c r="D130" s="67" t="s">
        <v>205</v>
      </c>
      <c r="E130" s="73">
        <v>100</v>
      </c>
      <c r="F130" s="31">
        <v>65.356623133865838</v>
      </c>
      <c r="G130" s="31">
        <v>65.356623133865838</v>
      </c>
      <c r="H130" s="3" t="s">
        <v>109</v>
      </c>
    </row>
    <row r="131" spans="1:8" x14ac:dyDescent="0.25">
      <c r="A131" s="70" t="s">
        <v>28</v>
      </c>
      <c r="B131" s="3" t="s">
        <v>107</v>
      </c>
      <c r="C131" s="3">
        <v>11</v>
      </c>
      <c r="D131" s="67" t="s">
        <v>206</v>
      </c>
      <c r="E131" s="73">
        <v>100</v>
      </c>
      <c r="F131" s="31">
        <v>65.133535277312873</v>
      </c>
      <c r="G131" s="31">
        <v>65.133535277312873</v>
      </c>
      <c r="H131" s="3" t="s">
        <v>109</v>
      </c>
    </row>
    <row r="132" spans="1:8" x14ac:dyDescent="0.25">
      <c r="A132" s="70" t="s">
        <v>113</v>
      </c>
      <c r="B132" s="3" t="s">
        <v>107</v>
      </c>
      <c r="C132" s="3">
        <v>11</v>
      </c>
      <c r="D132" s="67" t="s">
        <v>207</v>
      </c>
      <c r="E132" s="73">
        <v>100</v>
      </c>
      <c r="F132" s="31">
        <v>63.692507943954425</v>
      </c>
      <c r="G132" s="31">
        <v>63.692507943954425</v>
      </c>
      <c r="H132" s="3" t="s">
        <v>109</v>
      </c>
    </row>
    <row r="133" spans="1:8" x14ac:dyDescent="0.25">
      <c r="A133" s="70" t="s">
        <v>111</v>
      </c>
      <c r="B133" s="3" t="s">
        <v>107</v>
      </c>
      <c r="C133" s="3">
        <v>11</v>
      </c>
      <c r="D133" s="67" t="s">
        <v>208</v>
      </c>
      <c r="E133" s="73">
        <v>100</v>
      </c>
      <c r="F133" s="31">
        <v>63.125630024624542</v>
      </c>
      <c r="G133" s="31">
        <v>63.125630024624542</v>
      </c>
      <c r="H133" s="3" t="s">
        <v>109</v>
      </c>
    </row>
    <row r="134" spans="1:8" x14ac:dyDescent="0.25">
      <c r="A134" s="70" t="s">
        <v>209</v>
      </c>
      <c r="B134" s="3" t="s">
        <v>107</v>
      </c>
      <c r="C134" s="3">
        <v>11</v>
      </c>
      <c r="D134" s="67" t="s">
        <v>210</v>
      </c>
      <c r="E134" s="73">
        <v>100</v>
      </c>
      <c r="F134" s="31">
        <v>63.033114597828813</v>
      </c>
      <c r="G134" s="31">
        <v>63.033114597828813</v>
      </c>
      <c r="H134" s="3" t="s">
        <v>109</v>
      </c>
    </row>
    <row r="135" spans="1:8" x14ac:dyDescent="0.25">
      <c r="A135" s="70" t="s">
        <v>42</v>
      </c>
      <c r="B135" s="3" t="s">
        <v>107</v>
      </c>
      <c r="C135" s="3">
        <v>11</v>
      </c>
      <c r="D135" s="67" t="s">
        <v>211</v>
      </c>
      <c r="E135" s="73">
        <v>100</v>
      </c>
      <c r="F135" s="31">
        <v>61.157406461281695</v>
      </c>
      <c r="G135" s="31">
        <v>61.157406461281695</v>
      </c>
      <c r="H135" s="3" t="s">
        <v>109</v>
      </c>
    </row>
    <row r="136" spans="1:8" x14ac:dyDescent="0.25">
      <c r="A136" s="70" t="s">
        <v>209</v>
      </c>
      <c r="B136" s="3" t="s">
        <v>107</v>
      </c>
      <c r="C136" s="3">
        <v>11</v>
      </c>
      <c r="D136" s="67" t="s">
        <v>212</v>
      </c>
      <c r="E136" s="73">
        <v>100</v>
      </c>
      <c r="F136" s="31">
        <v>58.178915112190673</v>
      </c>
      <c r="G136" s="31">
        <v>58.178915112190673</v>
      </c>
      <c r="H136" s="3" t="s">
        <v>109</v>
      </c>
    </row>
    <row r="137" spans="1:8" x14ac:dyDescent="0.25">
      <c r="A137" s="70" t="s">
        <v>213</v>
      </c>
      <c r="B137" s="3" t="s">
        <v>107</v>
      </c>
      <c r="C137" s="3">
        <v>11</v>
      </c>
      <c r="D137" s="67" t="s">
        <v>214</v>
      </c>
      <c r="E137" s="73">
        <v>100</v>
      </c>
      <c r="F137" s="31">
        <v>55.727405977405979</v>
      </c>
      <c r="G137" s="31">
        <v>55.727405977405979</v>
      </c>
      <c r="H137" s="3" t="s">
        <v>109</v>
      </c>
    </row>
    <row r="138" spans="1:8" x14ac:dyDescent="0.25">
      <c r="A138" s="70" t="s">
        <v>215</v>
      </c>
      <c r="B138" s="3" t="s">
        <v>107</v>
      </c>
      <c r="C138" s="3">
        <v>11</v>
      </c>
      <c r="D138" s="67" t="s">
        <v>216</v>
      </c>
      <c r="E138" s="73">
        <v>100</v>
      </c>
      <c r="F138" s="31">
        <v>55.254227970574121</v>
      </c>
      <c r="G138" s="31">
        <v>55.254227970574121</v>
      </c>
      <c r="H138" s="3" t="s">
        <v>109</v>
      </c>
    </row>
    <row r="139" spans="1:8" x14ac:dyDescent="0.25">
      <c r="A139" s="70" t="s">
        <v>179</v>
      </c>
      <c r="B139" s="3" t="s">
        <v>107</v>
      </c>
      <c r="C139" s="3">
        <v>11</v>
      </c>
      <c r="D139" s="67" t="s">
        <v>217</v>
      </c>
      <c r="E139" s="73">
        <v>100</v>
      </c>
      <c r="F139" s="31">
        <v>54.241315548204796</v>
      </c>
      <c r="G139" s="31">
        <v>54.241315548204796</v>
      </c>
      <c r="H139" s="3" t="s">
        <v>109</v>
      </c>
    </row>
    <row r="140" spans="1:8" x14ac:dyDescent="0.25">
      <c r="A140" s="70" t="s">
        <v>112</v>
      </c>
      <c r="B140" s="3" t="s">
        <v>107</v>
      </c>
      <c r="C140" s="3">
        <v>11</v>
      </c>
      <c r="D140" s="67" t="s">
        <v>218</v>
      </c>
      <c r="E140" s="73">
        <v>100</v>
      </c>
      <c r="F140" s="31">
        <v>53.855996493967737</v>
      </c>
      <c r="G140" s="31">
        <v>53.855996493967737</v>
      </c>
      <c r="H140" s="3" t="s">
        <v>109</v>
      </c>
    </row>
    <row r="141" spans="1:8" x14ac:dyDescent="0.25">
      <c r="A141" s="70" t="s">
        <v>165</v>
      </c>
      <c r="B141" s="3" t="s">
        <v>107</v>
      </c>
      <c r="C141" s="3">
        <v>11</v>
      </c>
      <c r="D141" s="67" t="s">
        <v>219</v>
      </c>
      <c r="E141" s="73">
        <v>100</v>
      </c>
      <c r="F141" s="31">
        <v>53.147451154524504</v>
      </c>
      <c r="G141" s="31">
        <v>53.147451154524504</v>
      </c>
      <c r="H141" s="3" t="s">
        <v>109</v>
      </c>
    </row>
    <row r="142" spans="1:8" x14ac:dyDescent="0.25">
      <c r="A142" s="70" t="s">
        <v>174</v>
      </c>
      <c r="B142" s="3" t="s">
        <v>107</v>
      </c>
      <c r="C142" s="3">
        <v>11</v>
      </c>
      <c r="D142" s="67" t="s">
        <v>220</v>
      </c>
      <c r="E142" s="73">
        <v>100</v>
      </c>
      <c r="F142" s="31">
        <v>50.968197634864303</v>
      </c>
      <c r="G142" s="31">
        <v>50.968197634864303</v>
      </c>
      <c r="H142" s="3" t="s">
        <v>109</v>
      </c>
    </row>
    <row r="143" spans="1:8" x14ac:dyDescent="0.25">
      <c r="A143" s="70" t="s">
        <v>114</v>
      </c>
      <c r="B143" s="3" t="s">
        <v>107</v>
      </c>
      <c r="C143" s="3">
        <v>11</v>
      </c>
      <c r="D143" s="67" t="s">
        <v>221</v>
      </c>
      <c r="E143" s="73">
        <v>100</v>
      </c>
      <c r="F143" s="31">
        <v>50.672716834481541</v>
      </c>
      <c r="G143" s="31">
        <v>50.672716834481541</v>
      </c>
      <c r="H143" s="3" t="s">
        <v>109</v>
      </c>
    </row>
    <row r="144" spans="1:8" x14ac:dyDescent="0.25">
      <c r="A144" s="71"/>
      <c r="B144" s="64"/>
      <c r="C144" s="64"/>
      <c r="D144" s="69"/>
      <c r="E144" s="74"/>
      <c r="F144" s="66"/>
      <c r="G144" s="66"/>
      <c r="H144" s="64"/>
    </row>
    <row r="145" spans="1:8" x14ac:dyDescent="0.25">
      <c r="A145" s="70" t="s">
        <v>61</v>
      </c>
      <c r="B145" s="3" t="s">
        <v>107</v>
      </c>
      <c r="C145" s="3">
        <v>9</v>
      </c>
      <c r="D145" s="67" t="s">
        <v>222</v>
      </c>
      <c r="E145" s="73">
        <v>100</v>
      </c>
      <c r="F145" s="31">
        <v>71.107774603753711</v>
      </c>
      <c r="G145" s="31">
        <v>71.107774603753711</v>
      </c>
      <c r="H145" s="3" t="s">
        <v>108</v>
      </c>
    </row>
    <row r="146" spans="1:8" x14ac:dyDescent="0.25">
      <c r="A146" s="70" t="s">
        <v>223</v>
      </c>
      <c r="B146" s="3" t="s">
        <v>107</v>
      </c>
      <c r="C146" s="3">
        <v>9</v>
      </c>
      <c r="D146" s="67" t="s">
        <v>224</v>
      </c>
      <c r="E146" s="73">
        <v>100</v>
      </c>
      <c r="F146" s="31">
        <v>70.749338959974978</v>
      </c>
      <c r="G146" s="31">
        <v>70.749338959974978</v>
      </c>
      <c r="H146" s="3" t="s">
        <v>109</v>
      </c>
    </row>
    <row r="147" spans="1:8" x14ac:dyDescent="0.25">
      <c r="A147" s="70" t="s">
        <v>94</v>
      </c>
      <c r="B147" s="3" t="s">
        <v>107</v>
      </c>
      <c r="C147" s="3">
        <v>9</v>
      </c>
      <c r="D147" s="67" t="s">
        <v>225</v>
      </c>
      <c r="E147" s="73">
        <v>100</v>
      </c>
      <c r="F147" s="31">
        <v>68.161818985028702</v>
      </c>
      <c r="G147" s="31">
        <v>68.161818985028702</v>
      </c>
      <c r="H147" s="3" t="s">
        <v>109</v>
      </c>
    </row>
    <row r="148" spans="1:8" x14ac:dyDescent="0.25">
      <c r="A148" s="70" t="s">
        <v>70</v>
      </c>
      <c r="B148" s="3" t="s">
        <v>107</v>
      </c>
      <c r="C148" s="3">
        <v>9</v>
      </c>
      <c r="D148" s="67" t="s">
        <v>226</v>
      </c>
      <c r="E148" s="73">
        <v>100</v>
      </c>
      <c r="F148" s="31">
        <v>67.604469419700038</v>
      </c>
      <c r="G148" s="31">
        <v>67.604469419700038</v>
      </c>
      <c r="H148" s="3" t="s">
        <v>109</v>
      </c>
    </row>
    <row r="149" spans="1:8" x14ac:dyDescent="0.25">
      <c r="A149" s="70" t="s">
        <v>94</v>
      </c>
      <c r="B149" s="3" t="s">
        <v>107</v>
      </c>
      <c r="C149" s="3">
        <v>9</v>
      </c>
      <c r="D149" s="67" t="s">
        <v>227</v>
      </c>
      <c r="E149" s="73">
        <v>100</v>
      </c>
      <c r="F149" s="31">
        <v>66.792850719672515</v>
      </c>
      <c r="G149" s="31">
        <v>66.792850719672515</v>
      </c>
      <c r="H149" s="3" t="s">
        <v>109</v>
      </c>
    </row>
    <row r="150" spans="1:8" x14ac:dyDescent="0.25">
      <c r="A150" s="70" t="s">
        <v>42</v>
      </c>
      <c r="B150" s="3" t="s">
        <v>107</v>
      </c>
      <c r="C150" s="3">
        <v>9</v>
      </c>
      <c r="D150" s="67" t="s">
        <v>228</v>
      </c>
      <c r="E150" s="73">
        <v>100</v>
      </c>
      <c r="F150" s="31">
        <v>64.299046679050988</v>
      </c>
      <c r="G150" s="31">
        <v>64.299046679050988</v>
      </c>
      <c r="H150" s="3" t="s">
        <v>109</v>
      </c>
    </row>
    <row r="151" spans="1:8" x14ac:dyDescent="0.25">
      <c r="A151" s="70" t="s">
        <v>116</v>
      </c>
      <c r="B151" s="3" t="s">
        <v>107</v>
      </c>
      <c r="C151" s="3">
        <v>9</v>
      </c>
      <c r="D151" s="67" t="s">
        <v>229</v>
      </c>
      <c r="E151" s="73">
        <v>100</v>
      </c>
      <c r="F151" s="31">
        <v>63.907248355602114</v>
      </c>
      <c r="G151" s="31">
        <v>63.907248355602114</v>
      </c>
      <c r="H151" s="3" t="s">
        <v>109</v>
      </c>
    </row>
    <row r="152" spans="1:8" x14ac:dyDescent="0.25">
      <c r="A152" s="70" t="s">
        <v>174</v>
      </c>
      <c r="B152" s="3" t="s">
        <v>107</v>
      </c>
      <c r="C152" s="3">
        <v>9</v>
      </c>
      <c r="D152" s="67" t="s">
        <v>230</v>
      </c>
      <c r="E152" s="73">
        <v>100</v>
      </c>
      <c r="F152" s="31">
        <v>60.890838188732211</v>
      </c>
      <c r="G152" s="31">
        <v>60.890838188732211</v>
      </c>
      <c r="H152" s="3" t="s">
        <v>109</v>
      </c>
    </row>
    <row r="153" spans="1:8" x14ac:dyDescent="0.25">
      <c r="A153" s="70" t="s">
        <v>63</v>
      </c>
      <c r="B153" s="3" t="s">
        <v>107</v>
      </c>
      <c r="C153" s="3">
        <v>9</v>
      </c>
      <c r="D153" s="67" t="s">
        <v>231</v>
      </c>
      <c r="E153" s="73">
        <v>100</v>
      </c>
      <c r="F153" s="31">
        <v>59.176979774805865</v>
      </c>
      <c r="G153" s="31">
        <v>59.176979774805865</v>
      </c>
      <c r="H153" s="3" t="s">
        <v>109</v>
      </c>
    </row>
    <row r="154" spans="1:8" x14ac:dyDescent="0.25">
      <c r="A154" s="70" t="s">
        <v>42</v>
      </c>
      <c r="B154" s="3" t="s">
        <v>107</v>
      </c>
      <c r="C154" s="3">
        <v>9</v>
      </c>
      <c r="D154" s="67" t="s">
        <v>232</v>
      </c>
      <c r="E154" s="73">
        <v>100</v>
      </c>
      <c r="F154" s="31">
        <v>58.072540670683345</v>
      </c>
      <c r="G154" s="31">
        <v>58.072540670683345</v>
      </c>
      <c r="H154" s="3" t="s">
        <v>109</v>
      </c>
    </row>
    <row r="155" spans="1:8" x14ac:dyDescent="0.25">
      <c r="A155" s="70" t="s">
        <v>51</v>
      </c>
      <c r="B155" s="3" t="s">
        <v>107</v>
      </c>
      <c r="C155" s="3">
        <v>9</v>
      </c>
      <c r="D155" s="67" t="s">
        <v>233</v>
      </c>
      <c r="E155" s="73">
        <v>100</v>
      </c>
      <c r="F155" s="31">
        <v>57.590874318319251</v>
      </c>
      <c r="G155" s="31">
        <v>57.590874318319251</v>
      </c>
      <c r="H155" s="3" t="s">
        <v>109</v>
      </c>
    </row>
    <row r="156" spans="1:8" x14ac:dyDescent="0.25">
      <c r="A156" s="70" t="s">
        <v>223</v>
      </c>
      <c r="B156" s="3" t="s">
        <v>107</v>
      </c>
      <c r="C156" s="3">
        <v>9</v>
      </c>
      <c r="D156" s="67" t="s">
        <v>234</v>
      </c>
      <c r="E156" s="73">
        <v>100</v>
      </c>
      <c r="F156" s="31">
        <v>57.520728712725202</v>
      </c>
      <c r="G156" s="31">
        <v>57.520728712725202</v>
      </c>
      <c r="H156" s="3" t="s">
        <v>109</v>
      </c>
    </row>
    <row r="157" spans="1:8" x14ac:dyDescent="0.25">
      <c r="A157" s="70" t="s">
        <v>28</v>
      </c>
      <c r="B157" s="3" t="s">
        <v>107</v>
      </c>
      <c r="C157" s="3">
        <v>9</v>
      </c>
      <c r="D157" s="67" t="s">
        <v>235</v>
      </c>
      <c r="E157" s="73">
        <v>100</v>
      </c>
      <c r="F157" s="31">
        <v>57.470174550235839</v>
      </c>
      <c r="G157" s="31">
        <v>57.470174550235839</v>
      </c>
      <c r="H157" s="3" t="s">
        <v>109</v>
      </c>
    </row>
    <row r="158" spans="1:8" x14ac:dyDescent="0.25">
      <c r="A158" s="70" t="s">
        <v>169</v>
      </c>
      <c r="B158" s="3" t="s">
        <v>107</v>
      </c>
      <c r="C158" s="3">
        <v>9</v>
      </c>
      <c r="D158" s="67" t="s">
        <v>236</v>
      </c>
      <c r="E158" s="73">
        <v>100</v>
      </c>
      <c r="F158" s="31">
        <v>56.038085445694144</v>
      </c>
      <c r="G158" s="31">
        <v>56.038085445694144</v>
      </c>
      <c r="H158" s="3" t="s">
        <v>109</v>
      </c>
    </row>
    <row r="159" spans="1:8" x14ac:dyDescent="0.25">
      <c r="A159" s="70" t="s">
        <v>98</v>
      </c>
      <c r="B159" s="3" t="s">
        <v>107</v>
      </c>
      <c r="C159" s="3">
        <v>9</v>
      </c>
      <c r="D159" s="67" t="s">
        <v>237</v>
      </c>
      <c r="E159" s="73">
        <v>100</v>
      </c>
      <c r="F159" s="31">
        <v>55.688589404622022</v>
      </c>
      <c r="G159" s="31">
        <v>55.688589404622022</v>
      </c>
      <c r="H159" s="3" t="s">
        <v>109</v>
      </c>
    </row>
    <row r="160" spans="1:8" x14ac:dyDescent="0.25">
      <c r="A160" s="70" t="s">
        <v>70</v>
      </c>
      <c r="B160" s="3" t="s">
        <v>107</v>
      </c>
      <c r="C160" s="3">
        <v>9</v>
      </c>
      <c r="D160" s="67" t="s">
        <v>238</v>
      </c>
      <c r="E160" s="73">
        <v>100</v>
      </c>
      <c r="F160" s="31">
        <v>55.623921995329908</v>
      </c>
      <c r="G160" s="31">
        <v>55.623921995329908</v>
      </c>
      <c r="H160" s="3" t="s">
        <v>109</v>
      </c>
    </row>
    <row r="161" spans="1:8" x14ac:dyDescent="0.25">
      <c r="A161" s="70" t="s">
        <v>68</v>
      </c>
      <c r="B161" s="3" t="s">
        <v>107</v>
      </c>
      <c r="C161" s="3">
        <v>9</v>
      </c>
      <c r="D161" s="67" t="s">
        <v>239</v>
      </c>
      <c r="E161" s="73">
        <v>100</v>
      </c>
      <c r="F161" s="31">
        <v>54.239814561434571</v>
      </c>
      <c r="G161" s="31">
        <v>54.239814561434571</v>
      </c>
      <c r="H161" s="3" t="s">
        <v>109</v>
      </c>
    </row>
    <row r="162" spans="1:8" x14ac:dyDescent="0.25">
      <c r="A162" s="70" t="s">
        <v>94</v>
      </c>
      <c r="B162" s="3" t="s">
        <v>107</v>
      </c>
      <c r="C162" s="3">
        <v>9</v>
      </c>
      <c r="D162" s="67" t="s">
        <v>240</v>
      </c>
      <c r="E162" s="73">
        <v>100</v>
      </c>
      <c r="F162" s="31">
        <v>53.027742831941765</v>
      </c>
      <c r="G162" s="31">
        <v>53.027742831941765</v>
      </c>
      <c r="H162" s="3" t="s">
        <v>109</v>
      </c>
    </row>
    <row r="163" spans="1:8" x14ac:dyDescent="0.25">
      <c r="A163" s="70" t="s">
        <v>51</v>
      </c>
      <c r="B163" s="3" t="s">
        <v>107</v>
      </c>
      <c r="C163" s="3">
        <v>9</v>
      </c>
      <c r="D163" s="67" t="s">
        <v>241</v>
      </c>
      <c r="E163" s="73">
        <v>100</v>
      </c>
      <c r="F163" s="31">
        <v>49.618440474017582</v>
      </c>
      <c r="G163" s="31">
        <v>49.618440474017582</v>
      </c>
      <c r="H163" s="3" t="s">
        <v>110</v>
      </c>
    </row>
    <row r="164" spans="1:8" x14ac:dyDescent="0.25">
      <c r="A164" s="70" t="s">
        <v>51</v>
      </c>
      <c r="B164" s="3" t="s">
        <v>107</v>
      </c>
      <c r="C164" s="3">
        <v>9</v>
      </c>
      <c r="D164" s="67" t="s">
        <v>242</v>
      </c>
      <c r="E164" s="73">
        <v>100</v>
      </c>
      <c r="F164" s="31">
        <v>48.081466895493101</v>
      </c>
      <c r="G164" s="31">
        <v>48.081466895493101</v>
      </c>
      <c r="H164" s="3" t="s">
        <v>110</v>
      </c>
    </row>
    <row r="165" spans="1:8" x14ac:dyDescent="0.25">
      <c r="A165" s="71"/>
      <c r="B165" s="64"/>
      <c r="C165" s="64"/>
      <c r="D165" s="69"/>
      <c r="E165" s="74"/>
      <c r="F165" s="66"/>
      <c r="G165" s="66"/>
      <c r="H165" s="64"/>
    </row>
    <row r="166" spans="1:8" x14ac:dyDescent="0.25">
      <c r="A166" s="70" t="s">
        <v>25</v>
      </c>
      <c r="B166" s="3" t="s">
        <v>107</v>
      </c>
      <c r="C166" s="3">
        <v>10</v>
      </c>
      <c r="D166" s="67" t="s">
        <v>243</v>
      </c>
      <c r="E166" s="73">
        <v>100</v>
      </c>
      <c r="F166" s="31">
        <v>76.766686730371887</v>
      </c>
      <c r="G166" s="31">
        <v>76.766686730371887</v>
      </c>
      <c r="H166" s="3" t="s">
        <v>108</v>
      </c>
    </row>
    <row r="167" spans="1:8" x14ac:dyDescent="0.25">
      <c r="A167" s="70" t="s">
        <v>25</v>
      </c>
      <c r="B167" s="3" t="s">
        <v>107</v>
      </c>
      <c r="C167" s="3">
        <v>10</v>
      </c>
      <c r="D167" s="67" t="s">
        <v>244</v>
      </c>
      <c r="E167" s="73">
        <v>100</v>
      </c>
      <c r="F167" s="31">
        <v>75.316046091516569</v>
      </c>
      <c r="G167" s="31">
        <v>75.316046091516569</v>
      </c>
      <c r="H167" s="3" t="s">
        <v>109</v>
      </c>
    </row>
    <row r="168" spans="1:8" x14ac:dyDescent="0.25">
      <c r="A168" s="70" t="s">
        <v>37</v>
      </c>
      <c r="B168" s="3" t="s">
        <v>107</v>
      </c>
      <c r="C168" s="3">
        <v>10</v>
      </c>
      <c r="D168" s="67" t="s">
        <v>245</v>
      </c>
      <c r="E168" s="73">
        <v>100</v>
      </c>
      <c r="F168" s="31">
        <v>72.718228404805984</v>
      </c>
      <c r="G168" s="31">
        <v>72.718228404805984</v>
      </c>
      <c r="H168" s="3" t="s">
        <v>109</v>
      </c>
    </row>
    <row r="169" spans="1:8" x14ac:dyDescent="0.25">
      <c r="A169" s="70" t="s">
        <v>115</v>
      </c>
      <c r="B169" s="3" t="s">
        <v>107</v>
      </c>
      <c r="C169" s="3">
        <v>10</v>
      </c>
      <c r="D169" s="67" t="s">
        <v>246</v>
      </c>
      <c r="E169" s="73">
        <v>100</v>
      </c>
      <c r="F169" s="31">
        <v>72.591980251232016</v>
      </c>
      <c r="G169" s="31">
        <v>72.591980251232016</v>
      </c>
      <c r="H169" s="3" t="s">
        <v>109</v>
      </c>
    </row>
    <row r="170" spans="1:8" x14ac:dyDescent="0.25">
      <c r="A170" s="70" t="s">
        <v>70</v>
      </c>
      <c r="B170" s="3" t="s">
        <v>107</v>
      </c>
      <c r="C170" s="3">
        <v>10</v>
      </c>
      <c r="D170" s="67" t="s">
        <v>247</v>
      </c>
      <c r="E170" s="73">
        <v>100</v>
      </c>
      <c r="F170" s="31">
        <v>72.252594727409161</v>
      </c>
      <c r="G170" s="31">
        <v>72.252594727409161</v>
      </c>
      <c r="H170" s="3" t="s">
        <v>109</v>
      </c>
    </row>
    <row r="171" spans="1:8" x14ac:dyDescent="0.25">
      <c r="A171" s="70" t="s">
        <v>248</v>
      </c>
      <c r="B171" s="3" t="s">
        <v>107</v>
      </c>
      <c r="C171" s="3">
        <v>10</v>
      </c>
      <c r="D171" s="67" t="s">
        <v>249</v>
      </c>
      <c r="E171" s="73">
        <v>100</v>
      </c>
      <c r="F171" s="31">
        <v>66.179968901708037</v>
      </c>
      <c r="G171" s="31">
        <v>66.179968901708037</v>
      </c>
      <c r="H171" s="3" t="s">
        <v>109</v>
      </c>
    </row>
    <row r="172" spans="1:8" x14ac:dyDescent="0.25">
      <c r="A172" s="70" t="s">
        <v>94</v>
      </c>
      <c r="B172" s="3" t="s">
        <v>107</v>
      </c>
      <c r="C172" s="3">
        <v>10</v>
      </c>
      <c r="D172" s="67" t="s">
        <v>250</v>
      </c>
      <c r="E172" s="73">
        <v>100</v>
      </c>
      <c r="F172" s="31">
        <v>66.061537213290336</v>
      </c>
      <c r="G172" s="31">
        <v>66.061537213290336</v>
      </c>
      <c r="H172" s="3" t="s">
        <v>109</v>
      </c>
    </row>
    <row r="173" spans="1:8" x14ac:dyDescent="0.25">
      <c r="A173" s="70" t="s">
        <v>68</v>
      </c>
      <c r="B173" s="3" t="s">
        <v>107</v>
      </c>
      <c r="C173" s="3">
        <v>10</v>
      </c>
      <c r="D173" s="67" t="s">
        <v>251</v>
      </c>
      <c r="E173" s="73">
        <v>100</v>
      </c>
      <c r="F173" s="31">
        <v>64.832937345135562</v>
      </c>
      <c r="G173" s="31">
        <v>64.832937345135562</v>
      </c>
      <c r="H173" s="3" t="s">
        <v>109</v>
      </c>
    </row>
    <row r="174" spans="1:8" x14ac:dyDescent="0.25">
      <c r="A174" s="70" t="s">
        <v>42</v>
      </c>
      <c r="B174" s="3" t="s">
        <v>107</v>
      </c>
      <c r="C174" s="3">
        <v>10</v>
      </c>
      <c r="D174" s="67" t="s">
        <v>252</v>
      </c>
      <c r="E174" s="73">
        <v>100</v>
      </c>
      <c r="F174" s="31">
        <v>64.732861457497307</v>
      </c>
      <c r="G174" s="31">
        <v>64.732861457497307</v>
      </c>
      <c r="H174" s="3" t="s">
        <v>109</v>
      </c>
    </row>
    <row r="175" spans="1:8" x14ac:dyDescent="0.25">
      <c r="A175" s="70" t="s">
        <v>25</v>
      </c>
      <c r="B175" s="3" t="s">
        <v>107</v>
      </c>
      <c r="C175" s="3">
        <v>10</v>
      </c>
      <c r="D175" s="67" t="s">
        <v>253</v>
      </c>
      <c r="E175" s="73">
        <v>100</v>
      </c>
      <c r="F175" s="31">
        <v>64.569983932065185</v>
      </c>
      <c r="G175" s="31">
        <v>64.569983932065185</v>
      </c>
      <c r="H175" s="3" t="s">
        <v>109</v>
      </c>
    </row>
    <row r="176" spans="1:8" x14ac:dyDescent="0.25">
      <c r="A176" s="70" t="s">
        <v>28</v>
      </c>
      <c r="B176" s="3" t="s">
        <v>107</v>
      </c>
      <c r="C176" s="3">
        <v>10</v>
      </c>
      <c r="D176" s="67" t="s">
        <v>254</v>
      </c>
      <c r="E176" s="73">
        <v>100</v>
      </c>
      <c r="F176" s="31">
        <v>59.36212833828543</v>
      </c>
      <c r="G176" s="31">
        <v>59.36212833828543</v>
      </c>
      <c r="H176" s="3" t="s">
        <v>109</v>
      </c>
    </row>
    <row r="177" spans="1:8" x14ac:dyDescent="0.25">
      <c r="A177" s="70" t="s">
        <v>113</v>
      </c>
      <c r="B177" s="3" t="s">
        <v>107</v>
      </c>
      <c r="C177" s="3">
        <v>10</v>
      </c>
      <c r="D177" s="67" t="s">
        <v>255</v>
      </c>
      <c r="E177" s="73">
        <v>100</v>
      </c>
      <c r="F177" s="31">
        <v>59.254381071265577</v>
      </c>
      <c r="G177" s="31">
        <v>59.254381071265577</v>
      </c>
      <c r="H177" s="3" t="s">
        <v>109</v>
      </c>
    </row>
    <row r="178" spans="1:8" x14ac:dyDescent="0.25">
      <c r="A178" s="70" t="s">
        <v>215</v>
      </c>
      <c r="B178" s="3" t="s">
        <v>107</v>
      </c>
      <c r="C178" s="3">
        <v>10</v>
      </c>
      <c r="D178" s="67" t="s">
        <v>256</v>
      </c>
      <c r="E178" s="73">
        <v>100</v>
      </c>
      <c r="F178" s="31">
        <v>58.533952012212879</v>
      </c>
      <c r="G178" s="31">
        <v>58.533952012212879</v>
      </c>
      <c r="H178" s="3" t="s">
        <v>109</v>
      </c>
    </row>
    <row r="179" spans="1:8" x14ac:dyDescent="0.25">
      <c r="A179" s="70" t="s">
        <v>28</v>
      </c>
      <c r="B179" s="3" t="s">
        <v>107</v>
      </c>
      <c r="C179" s="3">
        <v>10</v>
      </c>
      <c r="D179" s="67" t="s">
        <v>257</v>
      </c>
      <c r="E179" s="73">
        <v>100</v>
      </c>
      <c r="F179" s="31">
        <v>57.587243553267172</v>
      </c>
      <c r="G179" s="31">
        <v>57.587243553267172</v>
      </c>
      <c r="H179" s="3" t="s">
        <v>109</v>
      </c>
    </row>
    <row r="180" spans="1:8" x14ac:dyDescent="0.25">
      <c r="A180" s="70" t="s">
        <v>28</v>
      </c>
      <c r="B180" s="3" t="s">
        <v>107</v>
      </c>
      <c r="C180" s="3">
        <v>10</v>
      </c>
      <c r="D180" s="67" t="s">
        <v>258</v>
      </c>
      <c r="E180" s="73">
        <v>100</v>
      </c>
      <c r="F180" s="31">
        <v>56.267094548145913</v>
      </c>
      <c r="G180" s="31">
        <v>56.267094548145913</v>
      </c>
      <c r="H180" s="3" t="s">
        <v>109</v>
      </c>
    </row>
    <row r="181" spans="1:8" x14ac:dyDescent="0.25">
      <c r="A181" s="70" t="s">
        <v>113</v>
      </c>
      <c r="B181" s="3" t="s">
        <v>107</v>
      </c>
      <c r="C181" s="3">
        <v>10</v>
      </c>
      <c r="D181" s="67" t="s">
        <v>259</v>
      </c>
      <c r="E181" s="73">
        <v>100</v>
      </c>
      <c r="F181" s="31">
        <v>55.873644994068336</v>
      </c>
      <c r="G181" s="31">
        <v>55.873644994068336</v>
      </c>
      <c r="H181" s="3" t="s">
        <v>109</v>
      </c>
    </row>
    <row r="182" spans="1:8" x14ac:dyDescent="0.25">
      <c r="A182" s="70" t="s">
        <v>28</v>
      </c>
      <c r="B182" s="3" t="s">
        <v>107</v>
      </c>
      <c r="C182" s="3">
        <v>10</v>
      </c>
      <c r="D182" s="67" t="s">
        <v>260</v>
      </c>
      <c r="E182" s="73">
        <v>100</v>
      </c>
      <c r="F182" s="31">
        <v>54.581349783748578</v>
      </c>
      <c r="G182" s="31">
        <v>54.581349783748578</v>
      </c>
      <c r="H182" s="3" t="s">
        <v>109</v>
      </c>
    </row>
    <row r="183" spans="1:8" x14ac:dyDescent="0.25">
      <c r="A183" s="70" t="s">
        <v>94</v>
      </c>
      <c r="B183" s="3" t="s">
        <v>107</v>
      </c>
      <c r="C183" s="3">
        <v>10</v>
      </c>
      <c r="D183" s="67" t="s">
        <v>261</v>
      </c>
      <c r="E183" s="73">
        <v>100</v>
      </c>
      <c r="F183" s="31">
        <v>52.941750192718033</v>
      </c>
      <c r="G183" s="31">
        <v>52.941750192718033</v>
      </c>
      <c r="H183" s="3" t="s">
        <v>109</v>
      </c>
    </row>
    <row r="184" spans="1:8" x14ac:dyDescent="0.25">
      <c r="A184" s="70" t="s">
        <v>174</v>
      </c>
      <c r="B184" s="3" t="s">
        <v>107</v>
      </c>
      <c r="C184" s="3">
        <v>10</v>
      </c>
      <c r="D184" s="67" t="s">
        <v>262</v>
      </c>
      <c r="E184" s="73">
        <v>100</v>
      </c>
      <c r="F184" s="31">
        <v>51.695092079211456</v>
      </c>
      <c r="G184" s="31">
        <v>51.695092079211456</v>
      </c>
      <c r="H184" s="3" t="s">
        <v>109</v>
      </c>
    </row>
    <row r="185" spans="1:8" x14ac:dyDescent="0.25">
      <c r="A185" s="70" t="s">
        <v>191</v>
      </c>
      <c r="B185" s="3" t="s">
        <v>107</v>
      </c>
      <c r="C185" s="3">
        <v>10</v>
      </c>
      <c r="D185" s="67" t="s">
        <v>263</v>
      </c>
      <c r="E185" s="73">
        <v>100</v>
      </c>
      <c r="F185" s="31">
        <v>49.164463995867656</v>
      </c>
      <c r="G185" s="31">
        <v>49.164463995867656</v>
      </c>
      <c r="H185" s="3" t="s">
        <v>110</v>
      </c>
    </row>
    <row r="186" spans="1:8" x14ac:dyDescent="0.25">
      <c r="A186" s="70" t="s">
        <v>30</v>
      </c>
      <c r="B186" s="3" t="s">
        <v>107</v>
      </c>
      <c r="C186" s="3">
        <v>10</v>
      </c>
      <c r="D186" s="67" t="s">
        <v>264</v>
      </c>
      <c r="E186" s="73">
        <v>100</v>
      </c>
      <c r="F186" s="31">
        <v>46.617140676227585</v>
      </c>
      <c r="G186" s="31">
        <v>46.617140676227585</v>
      </c>
      <c r="H186" s="3" t="s">
        <v>110</v>
      </c>
    </row>
    <row r="187" spans="1:8" x14ac:dyDescent="0.25">
      <c r="A187" s="71"/>
      <c r="B187" s="64"/>
      <c r="C187" s="64"/>
      <c r="D187" s="69"/>
      <c r="E187" s="74"/>
      <c r="F187" s="66"/>
      <c r="G187" s="66"/>
      <c r="H187" s="64"/>
    </row>
    <row r="188" spans="1:8" x14ac:dyDescent="0.25">
      <c r="A188" s="70" t="s">
        <v>63</v>
      </c>
      <c r="B188" s="3" t="s">
        <v>107</v>
      </c>
      <c r="C188" s="3">
        <v>11</v>
      </c>
      <c r="D188" s="67" t="s">
        <v>265</v>
      </c>
      <c r="E188" s="73">
        <v>100</v>
      </c>
      <c r="F188" s="31">
        <v>81.055202714266315</v>
      </c>
      <c r="G188" s="31">
        <v>81.055202714266315</v>
      </c>
      <c r="H188" s="3" t="s">
        <v>108</v>
      </c>
    </row>
    <row r="189" spans="1:8" x14ac:dyDescent="0.25">
      <c r="A189" s="70" t="s">
        <v>215</v>
      </c>
      <c r="B189" s="3" t="s">
        <v>107</v>
      </c>
      <c r="C189" s="3">
        <v>11</v>
      </c>
      <c r="D189" s="67" t="s">
        <v>266</v>
      </c>
      <c r="E189" s="73">
        <v>100</v>
      </c>
      <c r="F189" s="31">
        <v>76.060836956359339</v>
      </c>
      <c r="G189" s="31">
        <v>76.060836956359339</v>
      </c>
      <c r="H189" s="3" t="s">
        <v>109</v>
      </c>
    </row>
    <row r="190" spans="1:8" x14ac:dyDescent="0.25">
      <c r="A190" s="70" t="s">
        <v>30</v>
      </c>
      <c r="B190" s="3" t="s">
        <v>107</v>
      </c>
      <c r="C190" s="3">
        <v>11</v>
      </c>
      <c r="D190" s="67" t="s">
        <v>267</v>
      </c>
      <c r="E190" s="73">
        <v>100</v>
      </c>
      <c r="F190" s="31">
        <v>70.568304974146528</v>
      </c>
      <c r="G190" s="31">
        <v>70.568304974146528</v>
      </c>
      <c r="H190" s="3" t="s">
        <v>109</v>
      </c>
    </row>
    <row r="191" spans="1:8" x14ac:dyDescent="0.25">
      <c r="A191" s="70" t="s">
        <v>42</v>
      </c>
      <c r="B191" s="3" t="s">
        <v>107</v>
      </c>
      <c r="C191" s="3">
        <v>11</v>
      </c>
      <c r="D191" s="67" t="s">
        <v>268</v>
      </c>
      <c r="E191" s="73">
        <v>100</v>
      </c>
      <c r="F191" s="31">
        <v>69.603082613009107</v>
      </c>
      <c r="G191" s="31">
        <v>69.603082613009107</v>
      </c>
      <c r="H191" s="3" t="s">
        <v>109</v>
      </c>
    </row>
    <row r="192" spans="1:8" x14ac:dyDescent="0.25">
      <c r="A192" s="70" t="s">
        <v>94</v>
      </c>
      <c r="B192" s="3" t="s">
        <v>107</v>
      </c>
      <c r="C192" s="3">
        <v>11</v>
      </c>
      <c r="D192" s="67" t="s">
        <v>269</v>
      </c>
      <c r="E192" s="73">
        <v>100</v>
      </c>
      <c r="F192" s="31">
        <v>68.673557096082078</v>
      </c>
      <c r="G192" s="31">
        <v>68.673557096082078</v>
      </c>
      <c r="H192" s="3" t="s">
        <v>109</v>
      </c>
    </row>
    <row r="193" spans="1:8" x14ac:dyDescent="0.25">
      <c r="A193" s="70" t="s">
        <v>209</v>
      </c>
      <c r="B193" s="3" t="s">
        <v>107</v>
      </c>
      <c r="C193" s="3">
        <v>11</v>
      </c>
      <c r="D193" s="67" t="s">
        <v>270</v>
      </c>
      <c r="E193" s="73">
        <v>100</v>
      </c>
      <c r="F193" s="31">
        <v>68.054242675211711</v>
      </c>
      <c r="G193" s="31">
        <v>68.054242675211711</v>
      </c>
      <c r="H193" s="3" t="s">
        <v>109</v>
      </c>
    </row>
    <row r="194" spans="1:8" x14ac:dyDescent="0.25">
      <c r="A194" s="70" t="s">
        <v>28</v>
      </c>
      <c r="B194" s="3" t="s">
        <v>107</v>
      </c>
      <c r="C194" s="3">
        <v>11</v>
      </c>
      <c r="D194" s="67" t="s">
        <v>271</v>
      </c>
      <c r="E194" s="73">
        <v>100</v>
      </c>
      <c r="F194" s="31">
        <v>66.862336261230553</v>
      </c>
      <c r="G194" s="31">
        <v>66.862336261230553</v>
      </c>
      <c r="H194" s="3" t="s">
        <v>109</v>
      </c>
    </row>
    <row r="195" spans="1:8" x14ac:dyDescent="0.25">
      <c r="A195" s="70" t="s">
        <v>30</v>
      </c>
      <c r="B195" s="3" t="s">
        <v>107</v>
      </c>
      <c r="C195" s="3">
        <v>11</v>
      </c>
      <c r="D195" s="67" t="s">
        <v>272</v>
      </c>
      <c r="E195" s="73">
        <v>100</v>
      </c>
      <c r="F195" s="31">
        <v>65.400021124487893</v>
      </c>
      <c r="G195" s="31">
        <v>65.400021124487893</v>
      </c>
      <c r="H195" s="3" t="s">
        <v>109</v>
      </c>
    </row>
    <row r="196" spans="1:8" x14ac:dyDescent="0.25">
      <c r="A196" s="70" t="s">
        <v>82</v>
      </c>
      <c r="B196" s="3" t="s">
        <v>107</v>
      </c>
      <c r="C196" s="3">
        <v>11</v>
      </c>
      <c r="D196" s="67" t="s">
        <v>273</v>
      </c>
      <c r="E196" s="73">
        <v>100</v>
      </c>
      <c r="F196" s="31">
        <v>64.971815934309816</v>
      </c>
      <c r="G196" s="31">
        <v>64.971815934309816</v>
      </c>
      <c r="H196" s="3" t="s">
        <v>109</v>
      </c>
    </row>
    <row r="197" spans="1:8" x14ac:dyDescent="0.25">
      <c r="A197" s="70" t="s">
        <v>274</v>
      </c>
      <c r="B197" s="3" t="s">
        <v>107</v>
      </c>
      <c r="C197" s="3">
        <v>11</v>
      </c>
      <c r="D197" s="67" t="s">
        <v>275</v>
      </c>
      <c r="E197" s="73">
        <v>100</v>
      </c>
      <c r="F197" s="31">
        <v>64.540430772588721</v>
      </c>
      <c r="G197" s="31">
        <v>64.540430772588721</v>
      </c>
      <c r="H197" s="3" t="s">
        <v>109</v>
      </c>
    </row>
    <row r="198" spans="1:8" x14ac:dyDescent="0.25">
      <c r="A198" s="70" t="s">
        <v>61</v>
      </c>
      <c r="B198" s="3" t="s">
        <v>107</v>
      </c>
      <c r="C198" s="3">
        <v>11</v>
      </c>
      <c r="D198" s="67" t="s">
        <v>276</v>
      </c>
      <c r="E198" s="73">
        <v>100</v>
      </c>
      <c r="F198" s="31">
        <v>60.02468507249656</v>
      </c>
      <c r="G198" s="31">
        <v>60.02468507249656</v>
      </c>
      <c r="H198" s="3" t="s">
        <v>109</v>
      </c>
    </row>
    <row r="199" spans="1:8" x14ac:dyDescent="0.25">
      <c r="A199" s="70" t="s">
        <v>42</v>
      </c>
      <c r="B199" s="3" t="s">
        <v>107</v>
      </c>
      <c r="C199" s="3">
        <v>11</v>
      </c>
      <c r="D199" s="67" t="s">
        <v>277</v>
      </c>
      <c r="E199" s="73">
        <v>100</v>
      </c>
      <c r="F199" s="31">
        <v>59.429378227332187</v>
      </c>
      <c r="G199" s="31">
        <v>59.429378227332187</v>
      </c>
      <c r="H199" s="3" t="s">
        <v>109</v>
      </c>
    </row>
    <row r="200" spans="1:8" x14ac:dyDescent="0.25">
      <c r="A200" s="70" t="s">
        <v>215</v>
      </c>
      <c r="B200" s="3" t="s">
        <v>107</v>
      </c>
      <c r="C200" s="3">
        <v>11</v>
      </c>
      <c r="D200" s="67" t="s">
        <v>278</v>
      </c>
      <c r="E200" s="73">
        <v>100</v>
      </c>
      <c r="F200" s="31">
        <v>57.408955975702455</v>
      </c>
      <c r="G200" s="31">
        <v>57.408955975702455</v>
      </c>
      <c r="H200" s="3" t="s">
        <v>109</v>
      </c>
    </row>
    <row r="201" spans="1:8" x14ac:dyDescent="0.25">
      <c r="A201" s="70" t="s">
        <v>51</v>
      </c>
      <c r="B201" s="3" t="s">
        <v>107</v>
      </c>
      <c r="C201" s="3">
        <v>11</v>
      </c>
      <c r="D201" s="67" t="s">
        <v>279</v>
      </c>
      <c r="E201" s="73">
        <v>100</v>
      </c>
      <c r="F201" s="31">
        <v>41.712658487306371</v>
      </c>
      <c r="G201" s="31">
        <v>41.712658487306371</v>
      </c>
      <c r="H201" s="3" t="s">
        <v>110</v>
      </c>
    </row>
  </sheetData>
  <autoFilter ref="A1:H1"/>
  <sortState ref="B14:B56">
    <sortCondition ref="B14:B56"/>
  </sortState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7-8 кл. юноши</vt:lpstr>
      <vt:lpstr>Итоговый протокол</vt:lpstr>
      <vt:lpstr>'Итоговый протокол'!Область_печати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2021-11-19T06:38:29Z</dcterms:modified>
</cp:coreProperties>
</file>