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20" windowWidth="8610" windowHeight="5805"/>
  </bookViews>
  <sheets>
    <sheet name="регоператор" sheetId="1" r:id="rId1"/>
  </sheets>
  <definedNames>
    <definedName name="_xlnm._FilterDatabase" localSheetId="0" hidden="1">регоператор!$B$1:$B$507</definedName>
    <definedName name="_xlnm.Print_Area" localSheetId="0">регоператор!$A$1:$V$508</definedName>
  </definedNames>
  <calcPr calcId="145621"/>
</workbook>
</file>

<file path=xl/calcChain.xml><?xml version="1.0" encoding="utf-8"?>
<calcChain xmlns="http://schemas.openxmlformats.org/spreadsheetml/2006/main">
  <c r="S196" i="1" l="1"/>
  <c r="Q196" i="1"/>
  <c r="P196" i="1"/>
  <c r="O196" i="1"/>
  <c r="N196" i="1"/>
  <c r="M196" i="1"/>
  <c r="L196" i="1"/>
  <c r="K196" i="1"/>
  <c r="J196" i="1"/>
  <c r="I196" i="1"/>
  <c r="H196" i="1"/>
  <c r="S72" i="1"/>
  <c r="Q72" i="1"/>
  <c r="P72" i="1"/>
  <c r="O72" i="1"/>
  <c r="N72" i="1"/>
  <c r="M72" i="1"/>
  <c r="L72" i="1"/>
  <c r="K72" i="1"/>
  <c r="J72" i="1"/>
  <c r="I72" i="1"/>
  <c r="H72" i="1"/>
  <c r="S506" i="1" l="1"/>
  <c r="Q506" i="1"/>
  <c r="P506" i="1"/>
  <c r="O506" i="1"/>
  <c r="N506" i="1"/>
  <c r="M506" i="1"/>
  <c r="L506" i="1"/>
  <c r="K506" i="1"/>
  <c r="J506" i="1"/>
  <c r="I506" i="1"/>
  <c r="H506" i="1"/>
  <c r="S501" i="1"/>
  <c r="Q501" i="1"/>
  <c r="P501" i="1"/>
  <c r="O501" i="1"/>
  <c r="N501" i="1"/>
  <c r="M501" i="1"/>
  <c r="L501" i="1"/>
  <c r="K501" i="1"/>
  <c r="J501" i="1"/>
  <c r="I501" i="1"/>
  <c r="H501" i="1"/>
  <c r="S485" i="1"/>
  <c r="Q485" i="1"/>
  <c r="P485" i="1"/>
  <c r="O485" i="1"/>
  <c r="N485" i="1"/>
  <c r="M485" i="1"/>
  <c r="L485" i="1"/>
  <c r="K485" i="1"/>
  <c r="J485" i="1"/>
  <c r="I485" i="1"/>
  <c r="H485" i="1"/>
  <c r="S479" i="1"/>
  <c r="Q479" i="1"/>
  <c r="P479" i="1"/>
  <c r="O479" i="1"/>
  <c r="N479" i="1"/>
  <c r="M479" i="1"/>
  <c r="L479" i="1"/>
  <c r="K479" i="1"/>
  <c r="J479" i="1"/>
  <c r="I479" i="1"/>
  <c r="H479" i="1"/>
  <c r="S459" i="1"/>
  <c r="Q459" i="1"/>
  <c r="P459" i="1"/>
  <c r="O459" i="1"/>
  <c r="N459" i="1"/>
  <c r="M459" i="1"/>
  <c r="L459" i="1"/>
  <c r="K459" i="1"/>
  <c r="J459" i="1"/>
  <c r="I459" i="1"/>
  <c r="H459" i="1"/>
  <c r="S448" i="1"/>
  <c r="Q448" i="1"/>
  <c r="P448" i="1"/>
  <c r="O448" i="1"/>
  <c r="N448" i="1"/>
  <c r="M448" i="1"/>
  <c r="L448" i="1"/>
  <c r="K448" i="1"/>
  <c r="J448" i="1"/>
  <c r="I448" i="1"/>
  <c r="H448" i="1"/>
  <c r="W435" i="1"/>
  <c r="S434" i="1"/>
  <c r="Q434" i="1"/>
  <c r="P434" i="1"/>
  <c r="O434" i="1"/>
  <c r="N434" i="1"/>
  <c r="M434" i="1"/>
  <c r="L434" i="1"/>
  <c r="K434" i="1"/>
  <c r="J434" i="1"/>
  <c r="I434" i="1"/>
  <c r="H434" i="1"/>
  <c r="S429" i="1"/>
  <c r="Q429" i="1"/>
  <c r="P429" i="1"/>
  <c r="O429" i="1"/>
  <c r="N429" i="1"/>
  <c r="M429" i="1"/>
  <c r="L429" i="1"/>
  <c r="K429" i="1"/>
  <c r="J429" i="1"/>
  <c r="I429" i="1"/>
  <c r="H429" i="1"/>
  <c r="S421" i="1"/>
  <c r="Q421" i="1"/>
  <c r="P421" i="1"/>
  <c r="O421" i="1"/>
  <c r="N421" i="1"/>
  <c r="M421" i="1"/>
  <c r="L421" i="1"/>
  <c r="K421" i="1"/>
  <c r="J421" i="1"/>
  <c r="I421" i="1"/>
  <c r="H421" i="1"/>
  <c r="S389" i="1"/>
  <c r="Q389" i="1"/>
  <c r="P389" i="1"/>
  <c r="O389" i="1"/>
  <c r="N389" i="1"/>
  <c r="M389" i="1"/>
  <c r="L389" i="1"/>
  <c r="K389" i="1"/>
  <c r="J389" i="1"/>
  <c r="I389" i="1"/>
  <c r="H389" i="1"/>
  <c r="S354" i="1"/>
  <c r="Q354" i="1"/>
  <c r="P354" i="1"/>
  <c r="O354" i="1"/>
  <c r="N354" i="1"/>
  <c r="M354" i="1"/>
  <c r="L354" i="1"/>
  <c r="K354" i="1"/>
  <c r="J354" i="1"/>
  <c r="I354" i="1"/>
  <c r="H354" i="1"/>
  <c r="S317" i="1"/>
  <c r="Q317" i="1"/>
  <c r="P317" i="1"/>
  <c r="O317" i="1"/>
  <c r="N317" i="1"/>
  <c r="M317" i="1"/>
  <c r="L317" i="1"/>
  <c r="K317" i="1"/>
  <c r="J317" i="1"/>
  <c r="I317" i="1"/>
  <c r="H317" i="1"/>
  <c r="S305" i="1"/>
  <c r="Q305" i="1"/>
  <c r="P305" i="1"/>
  <c r="O305" i="1"/>
  <c r="N305" i="1"/>
  <c r="M305" i="1"/>
  <c r="L305" i="1"/>
  <c r="K305" i="1"/>
  <c r="J305" i="1"/>
  <c r="I305" i="1"/>
  <c r="H305" i="1"/>
  <c r="S255" i="1"/>
  <c r="Q255" i="1"/>
  <c r="P255" i="1"/>
  <c r="O255" i="1"/>
  <c r="N255" i="1"/>
  <c r="M255" i="1"/>
  <c r="L255" i="1"/>
  <c r="K255" i="1"/>
  <c r="J255" i="1"/>
  <c r="I255" i="1"/>
  <c r="H255" i="1"/>
  <c r="S240" i="1"/>
  <c r="Q240" i="1"/>
  <c r="P240" i="1"/>
  <c r="O240" i="1"/>
  <c r="N240" i="1"/>
  <c r="M240" i="1"/>
  <c r="L240" i="1"/>
  <c r="K240" i="1"/>
  <c r="J240" i="1"/>
  <c r="I240" i="1"/>
  <c r="H240" i="1"/>
  <c r="S229" i="1"/>
  <c r="Q229" i="1"/>
  <c r="P229" i="1"/>
  <c r="O229" i="1"/>
  <c r="N229" i="1"/>
  <c r="M229" i="1"/>
  <c r="L229" i="1"/>
  <c r="K229" i="1"/>
  <c r="J229" i="1"/>
  <c r="I229" i="1"/>
  <c r="H229" i="1"/>
  <c r="S221" i="1"/>
  <c r="Q221" i="1"/>
  <c r="P221" i="1"/>
  <c r="O221" i="1"/>
  <c r="N221" i="1"/>
  <c r="M221" i="1"/>
  <c r="L221" i="1"/>
  <c r="K221" i="1"/>
  <c r="J221" i="1"/>
  <c r="I221" i="1"/>
  <c r="H221" i="1"/>
  <c r="S216" i="1"/>
  <c r="Q216" i="1"/>
  <c r="P216" i="1"/>
  <c r="O216" i="1"/>
  <c r="N216" i="1"/>
  <c r="M216" i="1"/>
  <c r="L216" i="1"/>
  <c r="K216" i="1"/>
  <c r="J216" i="1"/>
  <c r="I216" i="1"/>
  <c r="H216" i="1"/>
  <c r="S167" i="1"/>
  <c r="Q167" i="1"/>
  <c r="P167" i="1"/>
  <c r="O167" i="1"/>
  <c r="N167" i="1"/>
  <c r="M167" i="1"/>
  <c r="L167" i="1"/>
  <c r="K167" i="1"/>
  <c r="J167" i="1"/>
  <c r="I167" i="1"/>
  <c r="H167" i="1"/>
  <c r="S157" i="1"/>
  <c r="Q157" i="1"/>
  <c r="P157" i="1"/>
  <c r="O157" i="1"/>
  <c r="N157" i="1"/>
  <c r="M157" i="1"/>
  <c r="L157" i="1"/>
  <c r="K157" i="1"/>
  <c r="J157" i="1"/>
  <c r="I157" i="1"/>
  <c r="H157" i="1"/>
  <c r="S128" i="1"/>
  <c r="Q128" i="1"/>
  <c r="P128" i="1"/>
  <c r="O128" i="1"/>
  <c r="N128" i="1"/>
  <c r="M128" i="1"/>
  <c r="L128" i="1"/>
  <c r="K128" i="1"/>
  <c r="J128" i="1"/>
  <c r="I128" i="1"/>
  <c r="H128" i="1"/>
  <c r="S108" i="1"/>
  <c r="Q108" i="1"/>
  <c r="P108" i="1"/>
  <c r="O108" i="1"/>
  <c r="N108" i="1"/>
  <c r="M108" i="1"/>
  <c r="L108" i="1"/>
  <c r="K108" i="1"/>
  <c r="J108" i="1"/>
  <c r="I108" i="1"/>
  <c r="H108" i="1"/>
  <c r="S91" i="1"/>
  <c r="Q91" i="1"/>
  <c r="P91" i="1"/>
  <c r="O91" i="1"/>
  <c r="N91" i="1"/>
  <c r="M91" i="1"/>
  <c r="M158" i="1" s="1"/>
  <c r="L91" i="1"/>
  <c r="K91" i="1"/>
  <c r="K158" i="1" s="1"/>
  <c r="J91" i="1"/>
  <c r="I91" i="1"/>
  <c r="H91" i="1"/>
  <c r="S86" i="1"/>
  <c r="Q86" i="1"/>
  <c r="Q158" i="1" s="1"/>
  <c r="P86" i="1"/>
  <c r="P158" i="1" s="1"/>
  <c r="O86" i="1"/>
  <c r="O158" i="1" s="1"/>
  <c r="N86" i="1"/>
  <c r="M86" i="1"/>
  <c r="L86" i="1"/>
  <c r="L158" i="1" s="1"/>
  <c r="K86" i="1"/>
  <c r="J86" i="1"/>
  <c r="I86" i="1"/>
  <c r="I158" i="1" s="1"/>
  <c r="H86" i="1"/>
  <c r="J158" i="1" l="1"/>
  <c r="N158" i="1"/>
  <c r="S158" i="1"/>
  <c r="L507" i="1"/>
  <c r="K507" i="1"/>
  <c r="O507" i="1"/>
  <c r="H507" i="1"/>
  <c r="P507" i="1"/>
  <c r="I507" i="1"/>
  <c r="M507" i="1"/>
  <c r="Q507" i="1"/>
  <c r="J507" i="1"/>
  <c r="N507" i="1"/>
  <c r="S507" i="1"/>
  <c r="K486" i="1"/>
  <c r="O486" i="1"/>
  <c r="H486" i="1"/>
  <c r="L486" i="1"/>
  <c r="P486" i="1"/>
  <c r="I486" i="1"/>
  <c r="M486" i="1"/>
  <c r="Q486" i="1"/>
  <c r="J486" i="1"/>
  <c r="N486" i="1"/>
  <c r="S486" i="1"/>
  <c r="J318" i="1"/>
  <c r="O318" i="1"/>
  <c r="N318" i="1"/>
  <c r="S318" i="1"/>
  <c r="K318" i="1"/>
  <c r="H318" i="1"/>
  <c r="L318" i="1"/>
  <c r="P318" i="1"/>
  <c r="I318" i="1"/>
  <c r="M318" i="1"/>
  <c r="Q318" i="1"/>
  <c r="H158" i="1"/>
  <c r="W422" i="1"/>
  <c r="W355" i="1"/>
</calcChain>
</file>

<file path=xl/sharedStrings.xml><?xml version="1.0" encoding="utf-8"?>
<sst xmlns="http://schemas.openxmlformats.org/spreadsheetml/2006/main" count="1011" uniqueCount="225">
  <si>
    <t>№
п/п</t>
  </si>
  <si>
    <t>Адрес многоквартирного дома</t>
  </si>
  <si>
    <t>Год</t>
  </si>
  <si>
    <t>Материал стен</t>
  </si>
  <si>
    <t>Количество этажей</t>
  </si>
  <si>
    <t>Количество подъездов</t>
  </si>
  <si>
    <t>Площадь помещений многоквартирного дома</t>
  </si>
  <si>
    <t>Стоимость капитального ремонта</t>
  </si>
  <si>
    <t>Плановая дата завершения работ</t>
  </si>
  <si>
    <t>всего</t>
  </si>
  <si>
    <t>за счет средств областного бюджета</t>
  </si>
  <si>
    <t>за счет средств местного бюджета</t>
  </si>
  <si>
    <t>за счет средств собственников помещений в многоквартирном доме</t>
  </si>
  <si>
    <t>за счет иных источников финансирования*</t>
  </si>
  <si>
    <t>кв. м</t>
  </si>
  <si>
    <t>чел.</t>
  </si>
  <si>
    <t>руб.</t>
  </si>
  <si>
    <t>шт.</t>
  </si>
  <si>
    <t>руб./кв. 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</si>
  <si>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</si>
  <si>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</si>
  <si>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</si>
  <si>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</si>
  <si>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</si>
  <si>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</si>
  <si>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</si>
  <si>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</si>
  <si>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</si>
  <si>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</si>
  <si>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</si>
  <si>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</si>
  <si>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</si>
  <si>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</si>
  <si>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</si>
  <si>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</si>
  <si>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</si>
  <si>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</si>
  <si>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</si>
  <si>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</si>
  <si>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</si>
  <si>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</si>
  <si>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Кирп./ шлакоблочные</t>
  </si>
  <si>
    <t>Ремонт фасада</t>
  </si>
  <si>
    <t>Деревянные</t>
  </si>
  <si>
    <t>Ремонт внутридомовых инженерных систем теплоснабжения</t>
  </si>
  <si>
    <t>Ремонт крыши</t>
  </si>
  <si>
    <t>Ремонт фундамента</t>
  </si>
  <si>
    <t>Панельные</t>
  </si>
  <si>
    <t>Ремонт внутридомовых инженерных систем горячего водоснабжения</t>
  </si>
  <si>
    <t>Ремонт внутридомовых инженерных систем электроснабжения</t>
  </si>
  <si>
    <t>Ремонт подвальных помещений, относящихся к общему имуществу в многоквартирном доме</t>
  </si>
  <si>
    <t>Ремонт внутридомовых инженерных систем газоснабжения</t>
  </si>
  <si>
    <t>Ремонт внутридомовых инженерных систем водоотведения</t>
  </si>
  <si>
    <t>Ремонт внутридомовых инженерных систем холодного водоснабжения</t>
  </si>
  <si>
    <t>г. Архангельск, ул. Вычегодская, д. 11</t>
  </si>
  <si>
    <t>г. Архангельск, ул. Зеленец, д. 48</t>
  </si>
  <si>
    <t>г. Архангельск, п. Лесная речка, ш. Лахтинское, д. 19</t>
  </si>
  <si>
    <t>Резервный список</t>
  </si>
  <si>
    <t>г. Архангельск, ул. Победы, д. 46</t>
  </si>
  <si>
    <t>Вид работ (услуг) по капитальному ремонту многоквартирного дома</t>
  </si>
  <si>
    <t>*</t>
  </si>
  <si>
    <t>Городской округ "Город Архангельск" Октябрьский округ</t>
  </si>
  <si>
    <t>Ремонт крыши - СТРОИТЕЛЬНЫЙ КОНТРОЛЬ</t>
  </si>
  <si>
    <t>Ремонт внутридомовых инженерных систем теплоснабжения - СТРОИТЕЛЬНЫЙ КОНТРОЛЬ</t>
  </si>
  <si>
    <t>Ремонт крыши - ПРОЕКТИРОВАНИЕ</t>
  </si>
  <si>
    <t>Ремонт внутридомовых инженерных систем горячего водоснабжения - СТРОИТЕЛЬНЫЙ КОНТРОЛЬ</t>
  </si>
  <si>
    <t>Ремонт фасада - ПРОЕКТИРОВАНИЕ</t>
  </si>
  <si>
    <t>Ремонт фасада - СТРОИТЕЛЬНЫЙ КОНТРОЛЬ</t>
  </si>
  <si>
    <t>Ремонт внутридомовых инженерных систем теплоснабжения - ПРОЕКТИРОВАНИЕ</t>
  </si>
  <si>
    <t>Ремонт внутридомовых инженерных систем электроснабжения - ПРОЕКТИРОВАНИЕ</t>
  </si>
  <si>
    <t>Ремонт фундамента - ОБСЛЕДОВАНИЕ</t>
  </si>
  <si>
    <t>Ремонт фундамента - СТРОИТЕЛЬНЫЙ КОНТРОЛЬ</t>
  </si>
  <si>
    <t>Ремонт внутридомовых инженерных систем горячего водоснабжения - ПРОЕКТИРОВАНИЕ</t>
  </si>
  <si>
    <t>Ремонт подвальных помещений, относящихся к общему имуществу в многоквартирном доме - СТРОИТЕЛЬНЫЙ КОНТРОЛЬ</t>
  </si>
  <si>
    <t>Ремонт крыши - ОБСЛЕДОВАНИЕ</t>
  </si>
  <si>
    <t>Ремонт внутридомовых инженерных систем водоотведения - СТРОИТЕЛЬНЫЙ КОНТРОЛЬ</t>
  </si>
  <si>
    <t>Ремонт внутридомовых инженерных систем холодного водоснабжения - ПРОЕКТИРОВАНИЕ</t>
  </si>
  <si>
    <t>Ремонт внутридомовых инженерных систем холодного водоснабжения - СТРОИТЕЛЬНЫЙ КОНТРОЛЬ</t>
  </si>
  <si>
    <t>Городской округ "Город Архангельск" Ломоносовский округ</t>
  </si>
  <si>
    <t>Городской округ "Город Архангельск"  округ Варавино-Фактория</t>
  </si>
  <si>
    <t>Городской округ "Город Архангельск" Соломбальский округ</t>
  </si>
  <si>
    <t>Городской округ "Город Архангельск" Маймаксанский округ</t>
  </si>
  <si>
    <t>Городской округ "Город Архангельск" Северный округ</t>
  </si>
  <si>
    <t>Городской округ "Город Архангельск" Исакогорский округ</t>
  </si>
  <si>
    <t>Городской округ "Город Архангельск" Цигломенский округ</t>
  </si>
  <si>
    <t>Ремонт внутридомовых инженерных систем электроснабжения - СТРОИТЕЛЬНЫЙ КОНТРОЛЬ</t>
  </si>
  <si>
    <t>Ремонт внутридомовых инженерных систем водоотведения - ПРОЕКТИРОВАНИЕ</t>
  </si>
  <si>
    <t>Ремонт внутридомовых инженерных систем газоснабжения - ПРОЕКТИРОВАНИЕ</t>
  </si>
  <si>
    <t>Ремонт внутридомовых инженерных систем газоснабжения - СТРОИТЕЛЬНЫЙ КОНТРОЛЬ</t>
  </si>
  <si>
    <t>Городской округ "Город Архангельск" Ломоносовский  округ</t>
  </si>
  <si>
    <t>Городской округ "Город Архангельск"  округ Майская Горка</t>
  </si>
  <si>
    <t>г. Архангельск, проезд. Приорова Н.Н., д. 1</t>
  </si>
  <si>
    <t>г. Архангельск, ул. КЛДК, д. 103</t>
  </si>
  <si>
    <t>г. Архангельск, ул. КЛДК, д. 13</t>
  </si>
  <si>
    <t>г. Архангельск, ул. КЛДК, д. 26</t>
  </si>
  <si>
    <t>г. Архангельск, ул. Садовая, д. 52, корп. 2</t>
  </si>
  <si>
    <t>г. Архангельск, ул. Выучейского, д. 86</t>
  </si>
  <si>
    <t>г. Архангельск, ул. Выучейского, д. 88</t>
  </si>
  <si>
    <t>г. Архангельск, ул. Выучейского, д. 96</t>
  </si>
  <si>
    <t>г. Архангельск, ул. Г. Суфтина, д. 10</t>
  </si>
  <si>
    <t>г. Архангельск, ул. Холмогорская, д. 37, корп. 2</t>
  </si>
  <si>
    <t>г. Архангельск, ул. Мудьюгская, д. 29</t>
  </si>
  <si>
    <t>г. Архангельск, ул. Партизанская, д. 37</t>
  </si>
  <si>
    <t>г. Архангельск, ул. Химиков, д. 3</t>
  </si>
  <si>
    <t>г. Архангельск, ул. Кирпичного завода, д. 19</t>
  </si>
  <si>
    <t>г. Архангельск, ул. Кирпичного завода, д. 26</t>
  </si>
  <si>
    <t>г. Архангельск, ул. Л.Н.Лочехина, д. 3</t>
  </si>
  <si>
    <t>2023 год</t>
  </si>
  <si>
    <t>2024 год</t>
  </si>
  <si>
    <t>г. Архангельск, ул. Самойло, д. 25</t>
  </si>
  <si>
    <t>г. Архангельск, ул. Тыко Вылки, д. 5</t>
  </si>
  <si>
    <t>г. Архангельск, ул. Г. Суфтина, д. 12</t>
  </si>
  <si>
    <t>г. Архангельск, ул. Г. Суфтина, д. 21</t>
  </si>
  <si>
    <t>г. Архангельск, ул. Г. Суфтина, д. 29, корп. 1</t>
  </si>
  <si>
    <t>г. Архангельск, ул. Павла Усова, д. 31</t>
  </si>
  <si>
    <t>г. Архангельск, ул. Розы Люксембург, д. 69</t>
  </si>
  <si>
    <t>г. Архангельск, ул. Северодвинская, д. 75</t>
  </si>
  <si>
    <t>г. Архангельск, ул. Урицкого, д. 22</t>
  </si>
  <si>
    <t>г. Архангельск, ул. Дачная, д. 40</t>
  </si>
  <si>
    <t>г. Архангельск, ул. Дружбы, д. 43</t>
  </si>
  <si>
    <t>г. Архангельск, ул. Кононова И.Г., д. 5</t>
  </si>
  <si>
    <t>г. Архангельск, ул. Литейная, д. 10</t>
  </si>
  <si>
    <t>г. Архангельск, ул. Литейная, д. 9</t>
  </si>
  <si>
    <t>г. Архангельск, ул. Моряка, д. 10</t>
  </si>
  <si>
    <t>г. Архангельск, ул. Родионова, д. 20</t>
  </si>
  <si>
    <t>г. Архангельск, ул. Стахановская, д. 46</t>
  </si>
  <si>
    <t>г. Архангельск, ул. Красных маршалов, д. 20</t>
  </si>
  <si>
    <t>г. Архангельск, ул. Красных маршалов, д. 25</t>
  </si>
  <si>
    <t>Ремонт подвальных помещений, относящихся к общему имуществу в многоквартирном доме - ПРОЕКТИРОВАНИЕ</t>
  </si>
  <si>
    <t>г. Архангельск, ул. Ударников, д. 12</t>
  </si>
  <si>
    <t>г. Архангельск, п. Лесная речка, ш. Лахтинское, д. 4</t>
  </si>
  <si>
    <t>г. Архангельск, п. Лесная речка, ш. Лахтинское, д. 5</t>
  </si>
  <si>
    <t>г. Архангельск, ул. Адмирала Макарова, д. 12, корп. 1</t>
  </si>
  <si>
    <t>г. Архангельск, ул. Дежнёвцев, д. 2</t>
  </si>
  <si>
    <t>г. Архангельск, ул. Зеньковича, д. 32</t>
  </si>
  <si>
    <t>г. Архангельск, ул. Локомотивная, д. 56</t>
  </si>
  <si>
    <t>г. Архангельск, ул. Локомотивная, д. 59</t>
  </si>
  <si>
    <t>г. Архангельск, ул. Штурманская, д. 4</t>
  </si>
  <si>
    <t>Итого по Цигломенскому территориальному округу- 2 многоквартирных дома:</t>
  </si>
  <si>
    <t>2025 год</t>
  </si>
  <si>
    <t>г. Архангельск, ул. КЛДК, д. 65</t>
  </si>
  <si>
    <t>г. Архангельск, ул. КЛДК, д. 81</t>
  </si>
  <si>
    <t>г. Архангельск, ул. Логинова, д. 72</t>
  </si>
  <si>
    <t>г. Архангельск, ул. Самойло, д. 38</t>
  </si>
  <si>
    <t>г. Архангельск, ул. Тыко Вылки, д. 4</t>
  </si>
  <si>
    <t>г. Архангельск, ул. Выучейского, д. 57</t>
  </si>
  <si>
    <t>г. Архангельск, ул. Розы Люксембург, д. 76</t>
  </si>
  <si>
    <t>г. Архангельск, ул. Северодвинская, д. 74</t>
  </si>
  <si>
    <t>г. Архангельск, ул. Северодвинская, д. 74, корп. 1</t>
  </si>
  <si>
    <t>г. Архангельск, ул. Суфтина 1-й проезд, д. 11</t>
  </si>
  <si>
    <t>г. Архангельск, ул. Суфтина 1-й проезд, д. 8</t>
  </si>
  <si>
    <t>г. Архангельск, ул. Суфтина 1-й проезд, д. 9</t>
  </si>
  <si>
    <t>г. Архангельск, ул. Первомайская, д. 4</t>
  </si>
  <si>
    <t>г. Архангельск, ул. Федора Абрамова, д. 9, корп. 1</t>
  </si>
  <si>
    <t>г. Архангельск, ул. Кононова И.Г., д. 8</t>
  </si>
  <si>
    <t>г. Архангельск, ул. Русанова, д. 16</t>
  </si>
  <si>
    <t>г. Архангельск, ул. Валявкина, д. 41</t>
  </si>
  <si>
    <t>Городской округ "Город Архангельск" Маймаксанский  округ</t>
  </si>
  <si>
    <t>г. Архангельск, ул. Лесотехническая, д. 2</t>
  </si>
  <si>
    <t>г. Архангельск, ул. Мирная, д. 6</t>
  </si>
  <si>
    <t>г. Архангельск, ул. Стахановская, д. 47</t>
  </si>
  <si>
    <t>г. Архангельск, ул. Театральная, д. 43</t>
  </si>
  <si>
    <t>г. Архангельск, ул. Химиков, д. 13</t>
  </si>
  <si>
    <t>г. Архангельск, ул. Целлюлозная, д. 14</t>
  </si>
  <si>
    <t>г. Архангельск, ул. Локомотивная, д. 60</t>
  </si>
  <si>
    <t>г. Архангельск, ул. Павла Орлова, д. 7</t>
  </si>
  <si>
    <t>г. Архангельск, ул. Путейцев, д. 2</t>
  </si>
  <si>
    <t>г. Архангельск, ул. Речников, д. 31</t>
  </si>
  <si>
    <t>г. Архангельск, ул. Сурповская, д. 53</t>
  </si>
  <si>
    <t>г. Архангельск, ул. Тяговая, д. 5</t>
  </si>
  <si>
    <t>г. Архангельск, ул. Кирпичного завода, д. 22</t>
  </si>
  <si>
    <t>г. Архангельск, ул. Самойло, д. 24</t>
  </si>
  <si>
    <t>г. Архангельск, ул. Тимме Я., д. 21, корп. 2</t>
  </si>
  <si>
    <t>г. Архангельск, ул. Федота Шубина, д. 42, корп. 1</t>
  </si>
  <si>
    <t>г. Архангельск, ул. Розы Люксембург, д. 12, корп. 3</t>
  </si>
  <si>
    <t>г. Архангельск, ул. Гагарина, д. 40</t>
  </si>
  <si>
    <t>г. Архангельск, ул. Гагарина, д. 51, корп. 1</t>
  </si>
  <si>
    <t>г. Архангельск, ул. Гагарина, д. 57</t>
  </si>
  <si>
    <t>г. Архангельск, ул. Воскресенская, д. 96</t>
  </si>
  <si>
    <t>г. Архангельск, ул. Садовая, д. 9</t>
  </si>
  <si>
    <t>ввода в эксплуата-цию</t>
  </si>
  <si>
    <t>в том числе жилых помещений, находящихся в собствен-ности граждан</t>
  </si>
  <si>
    <t>Количество жителей, проживающих в много-квартирном доме на дату утверждения краткосрочного плана</t>
  </si>
  <si>
    <t>Общая площадь много-квартирного дома, всего</t>
  </si>
  <si>
    <t>завершения последнего капитально-го ремонта</t>
  </si>
  <si>
    <t>за счет средств Фонда содействия реформиро-ванию жилищно-коммуналь-ного хозяйства</t>
  </si>
  <si>
    <t>Количество видов работ (услуг) по капитальному ремонту много-квартирных домов, указанных в графе 18</t>
  </si>
  <si>
    <t>Удельная стоимость капитального ремонта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кв. м общей площади помещений в много-квартирном доме</t>
  </si>
  <si>
    <t>Предельная стоимость капитального ремонта                                                                                                                                                     1 кв. м общей площади помещений в много-квартирном доме</t>
  </si>
  <si>
    <t>Кирп./ шлако-блочные</t>
  </si>
  <si>
    <t>Перечень многоквартирных домов, формирующих фонды капитального ремонта на общем счете регионального оператора</t>
  </si>
  <si>
    <t xml:space="preserve">КРАТКОСРОЧНЫЙ ПЛАН </t>
  </si>
  <si>
    <t>реализации региональной программы капитального ремонта общего имущества в многоквартирных домах, расположенных на территории муниципального образования "Город Архангельск", на 2023 - 2025 годы</t>
  </si>
  <si>
    <t>УТВЕРЖДЕН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
городского округа "Город Архангельск"                                                                                                                                                    от 20 июня 2022 г. № 1157</t>
  </si>
  <si>
    <t>г. Архангельск, просп. Дзержинского, д. 21</t>
  </si>
  <si>
    <t>г. Архангельск, просп. Советских космонавтов, д. 188</t>
  </si>
  <si>
    <t>г. Архангельск, просп. Ломоносова, д. 224, корп. 1</t>
  </si>
  <si>
    <t>г. Архангельск, просп. Обводный канал, д. 58, корп. 1</t>
  </si>
  <si>
    <t>Итого в резервном перечне по городскому округу "Город Архангельск" - 6 многоквартирных домов</t>
  </si>
  <si>
    <t>Итого по Ломоносовскому территориальному округу - 1 многоквартирный дом</t>
  </si>
  <si>
    <t>Итого по Октябрьскому территориальному округу  - 5 многоквартирных домов</t>
  </si>
  <si>
    <t>Итого в 2025 году по городскому округу "Город Архангельск" - 32 многоквартирных дома</t>
  </si>
  <si>
    <t>Итого по Цигломенскомутерриториальному округу - 1  многоквартирный дом</t>
  </si>
  <si>
    <t>Итого по Исакогорскому территориальному округу - 6  многоквартирных домов</t>
  </si>
  <si>
    <t>Итого по Северному территориальному округу - 2  многоквартирных дома</t>
  </si>
  <si>
    <t>Итого по  Маймаксанскому территориальному  округу - 4 многоквартирных дома</t>
  </si>
  <si>
    <t>Итого по  территориальному округу Варавино-Фактория - 2 многоквартирных дома</t>
  </si>
  <si>
    <t>Итого по Соломбальскому территориальному округу  - 1 многоквартирный дом</t>
  </si>
  <si>
    <t>Итого по  территориальному округу Майская Горка - 2 многоквартирных дома</t>
  </si>
  <si>
    <t>Итого по Ломоносовскому территориальному округу -  7 многоквартирных домов</t>
  </si>
  <si>
    <t>Итого по Октябрьскому территориальному округу  - 7 многоквартирных домов</t>
  </si>
  <si>
    <t>Итого в 2024 году по городскому округу "Город Архангельск"- 33 многоквартирных дома</t>
  </si>
  <si>
    <t>Итого по Исакогорскому территориальному округу- 10 многоквартирных домов</t>
  </si>
  <si>
    <t>Итого по Северному территориальному округу - 3 многоквартирных дома</t>
  </si>
  <si>
    <t>Итого по Маймаксанскому территориальному округу - 3 многоквартирных дома</t>
  </si>
  <si>
    <t>Итого по Соломбальскому территориальному округу - 2 многоквартирных дома</t>
  </si>
  <si>
    <t>Итого по  территориальному округу Варавино-Фактория - 1 многоквартирный дом</t>
  </si>
  <si>
    <t>Итого по Ломоносовскому территориальному округу - 8 многоквартирных домов</t>
  </si>
  <si>
    <t>Итого по Октябрьскому территориальному округу  - 2 многоквартирных дома</t>
  </si>
  <si>
    <t>Итого в 2023 году по городскому округу "Город Архангельск" - 21 многоквартирный дом</t>
  </si>
  <si>
    <t>Итого по Цигломенскому территориальному округу - 3 многоквартирных дома</t>
  </si>
  <si>
    <t>Итого по Северному территориальному округу - 2 многоквартирных дома</t>
  </si>
  <si>
    <t>Итого по Маймаксанскому территориальному округу - 2 многоквартирных дома</t>
  </si>
  <si>
    <t>Итого по Ломоносовскому территориальному округу - 4 многоквартирных дома</t>
  </si>
  <si>
    <t>Итого по Октябрьскому территориальному округу - 9 многоквартирных домов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</si>
</sst>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;\-#,##0"/>
    <numFmt numFmtId="165" formatCode="#,##0.00;\-#,##0.00"/>
    <numFmt numFmtId="166" formatCode="dd\.mm\.yyyy;@"/>
  </numFmts>
  <fonts count="15" x14ac:knownFonts="1">
    <font>
      <sz val="8"/>
      <color rgb="FF000000"/>
      <name val="Tahoma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sz val="8"/>
      <name val="Tahoma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ahoma"/>
      <family val="2"/>
      <charset val="204"/>
    </font>
    <font>
      <sz val="14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9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18">
    <xf numFmtId="0" fontId="0" fillId="0" borderId="0" xfId="0"/>
    <xf numFmtId="0" fontId="6" fillId="2" borderId="0" xfId="0" applyFont="1" applyFill="1"/>
    <xf numFmtId="39" fontId="8" fillId="2" borderId="6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39" fontId="7" fillId="2" borderId="6" xfId="0" applyNumberFormat="1" applyFont="1" applyFill="1" applyBorder="1" applyAlignment="1">
      <alignment horizontal="center" vertical="top" wrapText="1"/>
    </xf>
    <xf numFmtId="43" fontId="10" fillId="2" borderId="0" xfId="1" applyFont="1" applyFill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2" borderId="17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39" fontId="8" fillId="2" borderId="6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43" fontId="8" fillId="2" borderId="0" xfId="1" applyFont="1" applyFill="1"/>
    <xf numFmtId="43" fontId="8" fillId="2" borderId="0" xfId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vertical="center"/>
    </xf>
    <xf numFmtId="0" fontId="5" fillId="2" borderId="0" xfId="0" applyFont="1" applyFill="1"/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165" fontId="8" fillId="2" borderId="6" xfId="0" applyNumberFormat="1" applyFont="1" applyFill="1" applyBorder="1" applyAlignment="1">
      <alignment horizontal="center" vertical="center" wrapText="1"/>
    </xf>
    <xf numFmtId="3" fontId="8" fillId="2" borderId="6" xfId="0" applyNumberFormat="1" applyFont="1" applyFill="1" applyBorder="1" applyAlignment="1">
      <alignment horizontal="center" vertical="center" wrapText="1"/>
    </xf>
    <xf numFmtId="1" fontId="8" fillId="2" borderId="6" xfId="0" applyNumberFormat="1" applyFont="1" applyFill="1" applyBorder="1" applyAlignment="1">
      <alignment horizontal="center" vertical="center" wrapText="1"/>
    </xf>
    <xf numFmtId="0" fontId="5" fillId="0" borderId="0" xfId="0" applyFont="1"/>
    <xf numFmtId="3" fontId="8" fillId="2" borderId="6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center"/>
    </xf>
    <xf numFmtId="165" fontId="14" fillId="2" borderId="6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11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2" fillId="0" borderId="0" xfId="0" applyFont="1"/>
    <xf numFmtId="0" fontId="12" fillId="2" borderId="0" xfId="0" applyFont="1" applyFill="1"/>
    <xf numFmtId="3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3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3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6" fontId="11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39" fontId="11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35"/>
  <sheetViews>
    <sheetView tabSelected="1" view="pageLayout" topLeftCell="A28" zoomScale="70" zoomScaleNormal="60" zoomScaleSheetLayoutView="70" zoomScalePageLayoutView="70" workbookViewId="0">
      <selection activeCell="M27" sqref="M27:M41"/>
    </sheetView>
  </sheetViews>
  <sheetFormatPr defaultColWidth="9.1640625" defaultRowHeight="11.25" x14ac:dyDescent="0.2"/>
  <cols>
    <col min="1" max="1" width="8.83203125" style="32" customWidth="1"/>
    <col min="2" max="2" width="46.1640625" style="37" customWidth="1"/>
    <col min="3" max="3" width="12" style="32" customWidth="1"/>
    <col min="4" max="4" width="11.6640625" style="32" customWidth="1"/>
    <col min="5" max="5" width="15.83203125" style="32" customWidth="1"/>
    <col min="6" max="7" width="12" style="32" customWidth="1"/>
    <col min="8" max="8" width="16.6640625" style="32" customWidth="1"/>
    <col min="9" max="9" width="12.6640625" style="32" customWidth="1"/>
    <col min="10" max="10" width="13.83203125" style="32" customWidth="1"/>
    <col min="11" max="11" width="15.6640625" style="32" customWidth="1"/>
    <col min="12" max="12" width="19" style="32" customWidth="1"/>
    <col min="13" max="13" width="14.5" style="32" customWidth="1"/>
    <col min="14" max="14" width="12.5" style="32" customWidth="1"/>
    <col min="15" max="15" width="15.1640625" style="32" customWidth="1"/>
    <col min="16" max="16" width="17.6640625" style="32" customWidth="1"/>
    <col min="17" max="17" width="16.1640625" style="32" customWidth="1"/>
    <col min="18" max="18" width="53.6640625" style="41" customWidth="1"/>
    <col min="19" max="19" width="14.1640625" style="32" customWidth="1"/>
    <col min="20" max="20" width="14.5" style="32" customWidth="1"/>
    <col min="21" max="21" width="15.1640625" style="32" customWidth="1"/>
    <col min="22" max="22" width="15.83203125" style="32" customWidth="1"/>
    <col min="23" max="16384" width="9.1640625" style="32"/>
  </cols>
  <sheetData>
    <row r="1" spans="1:22" s="26" customFormat="1" ht="75.75" customHeight="1" x14ac:dyDescent="0.2">
      <c r="A1" s="6"/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97" t="s">
        <v>193</v>
      </c>
      <c r="S1" s="98"/>
      <c r="T1" s="98"/>
      <c r="U1" s="98"/>
      <c r="V1" s="98"/>
    </row>
    <row r="2" spans="1:22" s="26" customFormat="1" ht="13.5" customHeight="1" x14ac:dyDescent="0.15">
      <c r="A2" s="99" t="s">
        <v>191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2" s="26" customFormat="1" ht="13.5" customHeight="1" x14ac:dyDescent="0.15">
      <c r="A3" s="99" t="s">
        <v>192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</row>
    <row r="4" spans="1:22" s="26" customFormat="1" ht="10.5" customHeight="1" x14ac:dyDescent="0.2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s="26" customFormat="1" ht="14.1" customHeight="1" x14ac:dyDescent="0.2">
      <c r="A5" s="6"/>
      <c r="B5" s="106" t="s">
        <v>190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6"/>
      <c r="T5" s="6"/>
      <c r="U5" s="6"/>
      <c r="V5" s="6"/>
    </row>
    <row r="6" spans="1:22" s="26" customFormat="1" ht="12" x14ac:dyDescent="0.15">
      <c r="A6" s="103" t="s">
        <v>0</v>
      </c>
      <c r="B6" s="95" t="s">
        <v>1</v>
      </c>
      <c r="C6" s="95" t="s">
        <v>2</v>
      </c>
      <c r="D6" s="95"/>
      <c r="E6" s="95" t="s">
        <v>3</v>
      </c>
      <c r="F6" s="95" t="s">
        <v>4</v>
      </c>
      <c r="G6" s="95" t="s">
        <v>5</v>
      </c>
      <c r="H6" s="95" t="s">
        <v>183</v>
      </c>
      <c r="I6" s="100" t="s">
        <v>6</v>
      </c>
      <c r="J6" s="101"/>
      <c r="K6" s="95" t="s">
        <v>182</v>
      </c>
      <c r="L6" s="100" t="s">
        <v>7</v>
      </c>
      <c r="M6" s="102"/>
      <c r="N6" s="102"/>
      <c r="O6" s="102"/>
      <c r="P6" s="102"/>
      <c r="Q6" s="101"/>
      <c r="R6" s="95" t="s">
        <v>59</v>
      </c>
      <c r="S6" s="95" t="s">
        <v>186</v>
      </c>
      <c r="T6" s="95" t="s">
        <v>187</v>
      </c>
      <c r="U6" s="95" t="s">
        <v>188</v>
      </c>
      <c r="V6" s="107" t="s">
        <v>8</v>
      </c>
    </row>
    <row r="7" spans="1:22" s="26" customFormat="1" ht="121.5" customHeight="1" x14ac:dyDescent="0.15">
      <c r="A7" s="104"/>
      <c r="B7" s="96"/>
      <c r="C7" s="93" t="s">
        <v>180</v>
      </c>
      <c r="D7" s="93" t="s">
        <v>184</v>
      </c>
      <c r="E7" s="96"/>
      <c r="F7" s="96"/>
      <c r="G7" s="96"/>
      <c r="H7" s="94"/>
      <c r="I7" s="38" t="s">
        <v>9</v>
      </c>
      <c r="J7" s="38" t="s">
        <v>181</v>
      </c>
      <c r="K7" s="94"/>
      <c r="L7" s="38" t="s">
        <v>9</v>
      </c>
      <c r="M7" s="38" t="s">
        <v>185</v>
      </c>
      <c r="N7" s="38" t="s">
        <v>10</v>
      </c>
      <c r="O7" s="38" t="s">
        <v>11</v>
      </c>
      <c r="P7" s="38" t="s">
        <v>12</v>
      </c>
      <c r="Q7" s="38" t="s">
        <v>13</v>
      </c>
      <c r="R7" s="96"/>
      <c r="S7" s="94"/>
      <c r="T7" s="94"/>
      <c r="U7" s="94"/>
      <c r="V7" s="108"/>
    </row>
    <row r="8" spans="1:22" s="26" customFormat="1" ht="12" x14ac:dyDescent="0.15">
      <c r="A8" s="105"/>
      <c r="B8" s="94"/>
      <c r="C8" s="94"/>
      <c r="D8" s="94"/>
      <c r="E8" s="94"/>
      <c r="F8" s="94"/>
      <c r="G8" s="94"/>
      <c r="H8" s="38" t="s">
        <v>14</v>
      </c>
      <c r="I8" s="38" t="s">
        <v>14</v>
      </c>
      <c r="J8" s="38" t="s">
        <v>14</v>
      </c>
      <c r="K8" s="38" t="s">
        <v>15</v>
      </c>
      <c r="L8" s="38" t="s">
        <v>16</v>
      </c>
      <c r="M8" s="38" t="s">
        <v>16</v>
      </c>
      <c r="N8" s="38" t="s">
        <v>16</v>
      </c>
      <c r="O8" s="38" t="s">
        <v>16</v>
      </c>
      <c r="P8" s="38" t="s">
        <v>16</v>
      </c>
      <c r="Q8" s="38" t="s">
        <v>16</v>
      </c>
      <c r="R8" s="94"/>
      <c r="S8" s="38" t="s">
        <v>17</v>
      </c>
      <c r="T8" s="38" t="s">
        <v>18</v>
      </c>
      <c r="U8" s="38" t="s">
        <v>18</v>
      </c>
      <c r="V8" s="109"/>
    </row>
    <row r="9" spans="1:22" s="26" customFormat="1" ht="14.1" customHeight="1" x14ac:dyDescent="0.15">
      <c r="A9" s="8">
        <v>1</v>
      </c>
      <c r="B9" s="9" t="s">
        <v>20</v>
      </c>
      <c r="C9" s="9" t="s">
        <v>21</v>
      </c>
      <c r="D9" s="9" t="s">
        <v>22</v>
      </c>
      <c r="E9" s="9" t="s">
        <v>23</v>
      </c>
      <c r="F9" s="9" t="s">
        <v>24</v>
      </c>
      <c r="G9" s="9" t="s">
        <v>25</v>
      </c>
      <c r="H9" s="9" t="s">
        <v>26</v>
      </c>
      <c r="I9" s="9" t="s">
        <v>27</v>
      </c>
      <c r="J9" s="9" t="s">
        <v>28</v>
      </c>
      <c r="K9" s="9" t="s">
        <v>29</v>
      </c>
      <c r="L9" s="9" t="s">
        <v>30</v>
      </c>
      <c r="M9" s="9" t="s">
        <v>31</v>
      </c>
      <c r="N9" s="9" t="s">
        <v>32</v>
      </c>
      <c r="O9" s="9" t="s">
        <v>33</v>
      </c>
      <c r="P9" s="9" t="s">
        <v>34</v>
      </c>
      <c r="Q9" s="9" t="s">
        <v>35</v>
      </c>
      <c r="R9" s="9" t="s">
        <v>36</v>
      </c>
      <c r="S9" s="9" t="s">
        <v>37</v>
      </c>
      <c r="T9" s="9" t="s">
        <v>38</v>
      </c>
      <c r="U9" s="9" t="s">
        <v>39</v>
      </c>
      <c r="V9" s="10" t="s">
        <v>40</v>
      </c>
    </row>
    <row r="10" spans="1:22" s="26" customFormat="1" ht="13.35" customHeight="1" x14ac:dyDescent="0.15">
      <c r="A10" s="65" t="s">
        <v>107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7"/>
    </row>
    <row r="11" spans="1:22" s="26" customFormat="1" ht="12.75" customHeight="1" x14ac:dyDescent="0.15">
      <c r="A11" s="84" t="s">
        <v>61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6"/>
    </row>
    <row r="12" spans="1:22" s="27" customFormat="1" ht="24.6" customHeight="1" x14ac:dyDescent="0.15">
      <c r="A12" s="45" t="s">
        <v>19</v>
      </c>
      <c r="B12" s="57" t="s">
        <v>194</v>
      </c>
      <c r="C12" s="87">
        <v>1975</v>
      </c>
      <c r="D12" s="87">
        <v>1975</v>
      </c>
      <c r="E12" s="57" t="s">
        <v>41</v>
      </c>
      <c r="F12" s="55">
        <v>9</v>
      </c>
      <c r="G12" s="55">
        <v>2</v>
      </c>
      <c r="H12" s="43">
        <v>6939.1</v>
      </c>
      <c r="I12" s="43">
        <v>6415.7</v>
      </c>
      <c r="J12" s="43">
        <v>4585.55</v>
      </c>
      <c r="K12" s="55">
        <v>0</v>
      </c>
      <c r="L12" s="43">
        <v>28306321.32</v>
      </c>
      <c r="M12" s="43">
        <v>0</v>
      </c>
      <c r="N12" s="43">
        <v>0</v>
      </c>
      <c r="O12" s="43">
        <v>0</v>
      </c>
      <c r="P12" s="43">
        <v>28306321.32</v>
      </c>
      <c r="Q12" s="43">
        <v>0</v>
      </c>
      <c r="R12" s="40" t="s">
        <v>52</v>
      </c>
      <c r="S12" s="44">
        <v>15</v>
      </c>
      <c r="T12" s="46">
        <v>4412.04</v>
      </c>
      <c r="U12" s="46">
        <v>4412.04</v>
      </c>
      <c r="V12" s="47">
        <v>45291</v>
      </c>
    </row>
    <row r="13" spans="1:22" s="27" customFormat="1" ht="27" customHeight="1" x14ac:dyDescent="0.15">
      <c r="A13" s="45"/>
      <c r="B13" s="57"/>
      <c r="C13" s="87"/>
      <c r="D13" s="87"/>
      <c r="E13" s="57"/>
      <c r="F13" s="55"/>
      <c r="G13" s="55"/>
      <c r="H13" s="43"/>
      <c r="I13" s="43"/>
      <c r="J13" s="43"/>
      <c r="K13" s="55"/>
      <c r="L13" s="43"/>
      <c r="M13" s="43"/>
      <c r="N13" s="43"/>
      <c r="O13" s="43"/>
      <c r="P13" s="43"/>
      <c r="Q13" s="43"/>
      <c r="R13" s="40" t="s">
        <v>86</v>
      </c>
      <c r="S13" s="45"/>
      <c r="T13" s="46"/>
      <c r="U13" s="46"/>
      <c r="V13" s="47"/>
    </row>
    <row r="14" spans="1:22" s="27" customFormat="1" ht="27.75" customHeight="1" x14ac:dyDescent="0.15">
      <c r="A14" s="45"/>
      <c r="B14" s="57"/>
      <c r="C14" s="87"/>
      <c r="D14" s="87"/>
      <c r="E14" s="57"/>
      <c r="F14" s="55"/>
      <c r="G14" s="55"/>
      <c r="H14" s="43"/>
      <c r="I14" s="43"/>
      <c r="J14" s="43"/>
      <c r="K14" s="55"/>
      <c r="L14" s="43"/>
      <c r="M14" s="43"/>
      <c r="N14" s="43"/>
      <c r="O14" s="43"/>
      <c r="P14" s="43"/>
      <c r="Q14" s="43"/>
      <c r="R14" s="40" t="s">
        <v>75</v>
      </c>
      <c r="S14" s="45"/>
      <c r="T14" s="46"/>
      <c r="U14" s="46"/>
      <c r="V14" s="47"/>
    </row>
    <row r="15" spans="1:22" s="27" customFormat="1" ht="24.6" customHeight="1" x14ac:dyDescent="0.15">
      <c r="A15" s="45"/>
      <c r="B15" s="57"/>
      <c r="C15" s="87"/>
      <c r="D15" s="87"/>
      <c r="E15" s="57"/>
      <c r="F15" s="55"/>
      <c r="G15" s="55"/>
      <c r="H15" s="43"/>
      <c r="I15" s="43"/>
      <c r="J15" s="43"/>
      <c r="K15" s="55"/>
      <c r="L15" s="43"/>
      <c r="M15" s="43"/>
      <c r="N15" s="43"/>
      <c r="O15" s="43"/>
      <c r="P15" s="43"/>
      <c r="Q15" s="43"/>
      <c r="R15" s="40" t="s">
        <v>48</v>
      </c>
      <c r="S15" s="45"/>
      <c r="T15" s="46"/>
      <c r="U15" s="46"/>
      <c r="V15" s="47"/>
    </row>
    <row r="16" spans="1:22" s="27" customFormat="1" ht="27" customHeight="1" x14ac:dyDescent="0.15">
      <c r="A16" s="45"/>
      <c r="B16" s="57"/>
      <c r="C16" s="87"/>
      <c r="D16" s="87"/>
      <c r="E16" s="57"/>
      <c r="F16" s="55"/>
      <c r="G16" s="55"/>
      <c r="H16" s="43"/>
      <c r="I16" s="43"/>
      <c r="J16" s="43"/>
      <c r="K16" s="55"/>
      <c r="L16" s="43"/>
      <c r="M16" s="43"/>
      <c r="N16" s="43"/>
      <c r="O16" s="43"/>
      <c r="P16" s="43"/>
      <c r="Q16" s="43"/>
      <c r="R16" s="40" t="s">
        <v>72</v>
      </c>
      <c r="S16" s="45"/>
      <c r="T16" s="46"/>
      <c r="U16" s="46"/>
      <c r="V16" s="47"/>
    </row>
    <row r="17" spans="1:22" s="27" customFormat="1" ht="26.25" customHeight="1" x14ac:dyDescent="0.15">
      <c r="A17" s="45"/>
      <c r="B17" s="57"/>
      <c r="C17" s="87"/>
      <c r="D17" s="87"/>
      <c r="E17" s="57"/>
      <c r="F17" s="55"/>
      <c r="G17" s="55"/>
      <c r="H17" s="43"/>
      <c r="I17" s="43"/>
      <c r="J17" s="43"/>
      <c r="K17" s="55"/>
      <c r="L17" s="43"/>
      <c r="M17" s="43"/>
      <c r="N17" s="43"/>
      <c r="O17" s="43"/>
      <c r="P17" s="43"/>
      <c r="Q17" s="43"/>
      <c r="R17" s="40" t="s">
        <v>65</v>
      </c>
      <c r="S17" s="45"/>
      <c r="T17" s="46"/>
      <c r="U17" s="46"/>
      <c r="V17" s="47"/>
    </row>
    <row r="18" spans="1:22" s="27" customFormat="1" ht="24.6" customHeight="1" x14ac:dyDescent="0.15">
      <c r="A18" s="45"/>
      <c r="B18" s="57"/>
      <c r="C18" s="87"/>
      <c r="D18" s="87"/>
      <c r="E18" s="57"/>
      <c r="F18" s="55"/>
      <c r="G18" s="55"/>
      <c r="H18" s="43"/>
      <c r="I18" s="43"/>
      <c r="J18" s="43"/>
      <c r="K18" s="55"/>
      <c r="L18" s="43"/>
      <c r="M18" s="43"/>
      <c r="N18" s="43"/>
      <c r="O18" s="43"/>
      <c r="P18" s="43"/>
      <c r="Q18" s="43"/>
      <c r="R18" s="40" t="s">
        <v>44</v>
      </c>
      <c r="S18" s="45"/>
      <c r="T18" s="46"/>
      <c r="U18" s="46"/>
      <c r="V18" s="47"/>
    </row>
    <row r="19" spans="1:22" s="27" customFormat="1" ht="27" customHeight="1" x14ac:dyDescent="0.15">
      <c r="A19" s="45"/>
      <c r="B19" s="57"/>
      <c r="C19" s="87"/>
      <c r="D19" s="87"/>
      <c r="E19" s="57"/>
      <c r="F19" s="55"/>
      <c r="G19" s="55"/>
      <c r="H19" s="43"/>
      <c r="I19" s="43"/>
      <c r="J19" s="43"/>
      <c r="K19" s="55"/>
      <c r="L19" s="43"/>
      <c r="M19" s="43"/>
      <c r="N19" s="43"/>
      <c r="O19" s="43"/>
      <c r="P19" s="43"/>
      <c r="Q19" s="43"/>
      <c r="R19" s="40" t="s">
        <v>68</v>
      </c>
      <c r="S19" s="45"/>
      <c r="T19" s="46"/>
      <c r="U19" s="46"/>
      <c r="V19" s="47"/>
    </row>
    <row r="20" spans="1:22" s="27" customFormat="1" ht="24.75" customHeight="1" x14ac:dyDescent="0.15">
      <c r="A20" s="45"/>
      <c r="B20" s="57"/>
      <c r="C20" s="87"/>
      <c r="D20" s="87"/>
      <c r="E20" s="57"/>
      <c r="F20" s="55"/>
      <c r="G20" s="55"/>
      <c r="H20" s="43"/>
      <c r="I20" s="43"/>
      <c r="J20" s="43"/>
      <c r="K20" s="55"/>
      <c r="L20" s="43"/>
      <c r="M20" s="43"/>
      <c r="N20" s="43"/>
      <c r="O20" s="43"/>
      <c r="P20" s="43"/>
      <c r="Q20" s="43"/>
      <c r="R20" s="40" t="s">
        <v>63</v>
      </c>
      <c r="S20" s="45"/>
      <c r="T20" s="46"/>
      <c r="U20" s="46"/>
      <c r="V20" s="47"/>
    </row>
    <row r="21" spans="1:22" s="27" customFormat="1" ht="24.6" customHeight="1" x14ac:dyDescent="0.15">
      <c r="A21" s="45"/>
      <c r="B21" s="57"/>
      <c r="C21" s="87"/>
      <c r="D21" s="87"/>
      <c r="E21" s="57"/>
      <c r="F21" s="55"/>
      <c r="G21" s="55"/>
      <c r="H21" s="43"/>
      <c r="I21" s="43"/>
      <c r="J21" s="43"/>
      <c r="K21" s="55"/>
      <c r="L21" s="43"/>
      <c r="M21" s="43"/>
      <c r="N21" s="43"/>
      <c r="O21" s="43"/>
      <c r="P21" s="43"/>
      <c r="Q21" s="43"/>
      <c r="R21" s="40" t="s">
        <v>53</v>
      </c>
      <c r="S21" s="45"/>
      <c r="T21" s="46"/>
      <c r="U21" s="46"/>
      <c r="V21" s="47"/>
    </row>
    <row r="22" spans="1:22" s="27" customFormat="1" ht="27.75" customHeight="1" x14ac:dyDescent="0.15">
      <c r="A22" s="45"/>
      <c r="B22" s="57"/>
      <c r="C22" s="87"/>
      <c r="D22" s="87"/>
      <c r="E22" s="57"/>
      <c r="F22" s="55"/>
      <c r="G22" s="55"/>
      <c r="H22" s="43"/>
      <c r="I22" s="43"/>
      <c r="J22" s="43"/>
      <c r="K22" s="55"/>
      <c r="L22" s="43"/>
      <c r="M22" s="43"/>
      <c r="N22" s="43"/>
      <c r="O22" s="43"/>
      <c r="P22" s="43"/>
      <c r="Q22" s="43"/>
      <c r="R22" s="40" t="s">
        <v>76</v>
      </c>
      <c r="S22" s="45"/>
      <c r="T22" s="46"/>
      <c r="U22" s="46"/>
      <c r="V22" s="47"/>
    </row>
    <row r="23" spans="1:22" s="27" customFormat="1" ht="40.15" customHeight="1" x14ac:dyDescent="0.15">
      <c r="A23" s="45"/>
      <c r="B23" s="57"/>
      <c r="C23" s="87"/>
      <c r="D23" s="87"/>
      <c r="E23" s="57"/>
      <c r="F23" s="55"/>
      <c r="G23" s="55"/>
      <c r="H23" s="43"/>
      <c r="I23" s="43"/>
      <c r="J23" s="43"/>
      <c r="K23" s="55"/>
      <c r="L23" s="43"/>
      <c r="M23" s="43"/>
      <c r="N23" s="43"/>
      <c r="O23" s="43"/>
      <c r="P23" s="43"/>
      <c r="Q23" s="43"/>
      <c r="R23" s="40" t="s">
        <v>77</v>
      </c>
      <c r="S23" s="45"/>
      <c r="T23" s="46"/>
      <c r="U23" s="46"/>
      <c r="V23" s="47"/>
    </row>
    <row r="24" spans="1:22" s="27" customFormat="1" ht="13.35" customHeight="1" x14ac:dyDescent="0.15">
      <c r="A24" s="45"/>
      <c r="B24" s="57"/>
      <c r="C24" s="87"/>
      <c r="D24" s="87"/>
      <c r="E24" s="57"/>
      <c r="F24" s="55"/>
      <c r="G24" s="55"/>
      <c r="H24" s="43"/>
      <c r="I24" s="43"/>
      <c r="J24" s="43"/>
      <c r="K24" s="55"/>
      <c r="L24" s="43"/>
      <c r="M24" s="43"/>
      <c r="N24" s="43"/>
      <c r="O24" s="43"/>
      <c r="P24" s="43"/>
      <c r="Q24" s="43"/>
      <c r="R24" s="40" t="s">
        <v>45</v>
      </c>
      <c r="S24" s="45"/>
      <c r="T24" s="46"/>
      <c r="U24" s="46"/>
      <c r="V24" s="47"/>
    </row>
    <row r="25" spans="1:22" s="27" customFormat="1" ht="13.35" customHeight="1" x14ac:dyDescent="0.15">
      <c r="A25" s="45"/>
      <c r="B25" s="57"/>
      <c r="C25" s="87"/>
      <c r="D25" s="87"/>
      <c r="E25" s="57"/>
      <c r="F25" s="55"/>
      <c r="G25" s="55"/>
      <c r="H25" s="43"/>
      <c r="I25" s="43"/>
      <c r="J25" s="43"/>
      <c r="K25" s="55"/>
      <c r="L25" s="43"/>
      <c r="M25" s="43"/>
      <c r="N25" s="43"/>
      <c r="O25" s="43"/>
      <c r="P25" s="43"/>
      <c r="Q25" s="43"/>
      <c r="R25" s="40" t="s">
        <v>64</v>
      </c>
      <c r="S25" s="45"/>
      <c r="T25" s="46"/>
      <c r="U25" s="46"/>
      <c r="V25" s="47"/>
    </row>
    <row r="26" spans="1:22" s="27" customFormat="1" ht="15.75" customHeight="1" x14ac:dyDescent="0.15">
      <c r="A26" s="45"/>
      <c r="B26" s="57"/>
      <c r="C26" s="87"/>
      <c r="D26" s="87"/>
      <c r="E26" s="57"/>
      <c r="F26" s="55"/>
      <c r="G26" s="55"/>
      <c r="H26" s="43"/>
      <c r="I26" s="43"/>
      <c r="J26" s="43"/>
      <c r="K26" s="55"/>
      <c r="L26" s="43"/>
      <c r="M26" s="43"/>
      <c r="N26" s="43"/>
      <c r="O26" s="43"/>
      <c r="P26" s="43"/>
      <c r="Q26" s="43"/>
      <c r="R26" s="39" t="s">
        <v>62</v>
      </c>
      <c r="S26" s="45"/>
      <c r="T26" s="46"/>
      <c r="U26" s="46"/>
      <c r="V26" s="47"/>
    </row>
    <row r="27" spans="1:22" s="27" customFormat="1" ht="24.6" customHeight="1" x14ac:dyDescent="0.15">
      <c r="A27" s="45" t="s">
        <v>20</v>
      </c>
      <c r="B27" s="57" t="s">
        <v>91</v>
      </c>
      <c r="C27" s="87">
        <v>1976</v>
      </c>
      <c r="D27" s="87">
        <v>1976</v>
      </c>
      <c r="E27" s="57" t="s">
        <v>47</v>
      </c>
      <c r="F27" s="55">
        <v>9</v>
      </c>
      <c r="G27" s="55">
        <v>6</v>
      </c>
      <c r="H27" s="43">
        <v>12220</v>
      </c>
      <c r="I27" s="43">
        <v>10841</v>
      </c>
      <c r="J27" s="43">
        <v>10015.98</v>
      </c>
      <c r="K27" s="55">
        <v>459</v>
      </c>
      <c r="L27" s="43">
        <v>47830919.469999999</v>
      </c>
      <c r="M27" s="43">
        <v>0</v>
      </c>
      <c r="N27" s="43">
        <v>0</v>
      </c>
      <c r="O27" s="43">
        <v>0</v>
      </c>
      <c r="P27" s="43">
        <v>47830919.469999999</v>
      </c>
      <c r="Q27" s="43">
        <v>0</v>
      </c>
      <c r="R27" s="40" t="s">
        <v>52</v>
      </c>
      <c r="S27" s="44">
        <v>15</v>
      </c>
      <c r="T27" s="46">
        <v>4412.04</v>
      </c>
      <c r="U27" s="46">
        <v>4412.04</v>
      </c>
      <c r="V27" s="47">
        <v>45291</v>
      </c>
    </row>
    <row r="28" spans="1:22" s="27" customFormat="1" ht="27" customHeight="1" x14ac:dyDescent="0.15">
      <c r="A28" s="45"/>
      <c r="B28" s="57"/>
      <c r="C28" s="87"/>
      <c r="D28" s="87"/>
      <c r="E28" s="57"/>
      <c r="F28" s="55"/>
      <c r="G28" s="55"/>
      <c r="H28" s="43"/>
      <c r="I28" s="43"/>
      <c r="J28" s="43"/>
      <c r="K28" s="55"/>
      <c r="L28" s="43"/>
      <c r="M28" s="43"/>
      <c r="N28" s="43"/>
      <c r="O28" s="43"/>
      <c r="P28" s="43"/>
      <c r="Q28" s="43"/>
      <c r="R28" s="40" t="s">
        <v>86</v>
      </c>
      <c r="S28" s="45"/>
      <c r="T28" s="46"/>
      <c r="U28" s="46"/>
      <c r="V28" s="47"/>
    </row>
    <row r="29" spans="1:22" s="27" customFormat="1" ht="27" customHeight="1" x14ac:dyDescent="0.15">
      <c r="A29" s="45"/>
      <c r="B29" s="57"/>
      <c r="C29" s="87"/>
      <c r="D29" s="87"/>
      <c r="E29" s="57"/>
      <c r="F29" s="55"/>
      <c r="G29" s="55"/>
      <c r="H29" s="43"/>
      <c r="I29" s="43"/>
      <c r="J29" s="43"/>
      <c r="K29" s="55"/>
      <c r="L29" s="43"/>
      <c r="M29" s="43"/>
      <c r="N29" s="43"/>
      <c r="O29" s="43"/>
      <c r="P29" s="43"/>
      <c r="Q29" s="43"/>
      <c r="R29" s="40" t="s">
        <v>75</v>
      </c>
      <c r="S29" s="45"/>
      <c r="T29" s="46"/>
      <c r="U29" s="46"/>
      <c r="V29" s="47"/>
    </row>
    <row r="30" spans="1:22" s="27" customFormat="1" ht="24.6" customHeight="1" x14ac:dyDescent="0.15">
      <c r="A30" s="45"/>
      <c r="B30" s="57"/>
      <c r="C30" s="87"/>
      <c r="D30" s="87"/>
      <c r="E30" s="57"/>
      <c r="F30" s="55"/>
      <c r="G30" s="55"/>
      <c r="H30" s="43"/>
      <c r="I30" s="43"/>
      <c r="J30" s="43"/>
      <c r="K30" s="55"/>
      <c r="L30" s="43"/>
      <c r="M30" s="43"/>
      <c r="N30" s="43"/>
      <c r="O30" s="43"/>
      <c r="P30" s="43"/>
      <c r="Q30" s="43"/>
      <c r="R30" s="40" t="s">
        <v>48</v>
      </c>
      <c r="S30" s="45"/>
      <c r="T30" s="46"/>
      <c r="U30" s="46"/>
      <c r="V30" s="47"/>
    </row>
    <row r="31" spans="1:22" s="27" customFormat="1" ht="29.25" customHeight="1" x14ac:dyDescent="0.15">
      <c r="A31" s="45"/>
      <c r="B31" s="57"/>
      <c r="C31" s="87"/>
      <c r="D31" s="87"/>
      <c r="E31" s="57"/>
      <c r="F31" s="55"/>
      <c r="G31" s="55"/>
      <c r="H31" s="43"/>
      <c r="I31" s="43"/>
      <c r="J31" s="43"/>
      <c r="K31" s="55"/>
      <c r="L31" s="43"/>
      <c r="M31" s="43"/>
      <c r="N31" s="43"/>
      <c r="O31" s="43"/>
      <c r="P31" s="43"/>
      <c r="Q31" s="43"/>
      <c r="R31" s="40" t="s">
        <v>72</v>
      </c>
      <c r="S31" s="45"/>
      <c r="T31" s="46"/>
      <c r="U31" s="46"/>
      <c r="V31" s="47"/>
    </row>
    <row r="32" spans="1:22" s="27" customFormat="1" ht="36" customHeight="1" x14ac:dyDescent="0.15">
      <c r="A32" s="45"/>
      <c r="B32" s="57"/>
      <c r="C32" s="87"/>
      <c r="D32" s="87"/>
      <c r="E32" s="57"/>
      <c r="F32" s="55"/>
      <c r="G32" s="55"/>
      <c r="H32" s="43"/>
      <c r="I32" s="43"/>
      <c r="J32" s="43"/>
      <c r="K32" s="55"/>
      <c r="L32" s="43"/>
      <c r="M32" s="43"/>
      <c r="N32" s="43"/>
      <c r="O32" s="43"/>
      <c r="P32" s="43"/>
      <c r="Q32" s="43"/>
      <c r="R32" s="40" t="s">
        <v>65</v>
      </c>
      <c r="S32" s="45"/>
      <c r="T32" s="46"/>
      <c r="U32" s="46"/>
      <c r="V32" s="47"/>
    </row>
    <row r="33" spans="1:22" s="27" customFormat="1" ht="24.6" customHeight="1" x14ac:dyDescent="0.15">
      <c r="A33" s="45"/>
      <c r="B33" s="57"/>
      <c r="C33" s="87"/>
      <c r="D33" s="87"/>
      <c r="E33" s="57"/>
      <c r="F33" s="55"/>
      <c r="G33" s="55"/>
      <c r="H33" s="43"/>
      <c r="I33" s="43"/>
      <c r="J33" s="43"/>
      <c r="K33" s="55"/>
      <c r="L33" s="43"/>
      <c r="M33" s="43"/>
      <c r="N33" s="43"/>
      <c r="O33" s="43"/>
      <c r="P33" s="43"/>
      <c r="Q33" s="43"/>
      <c r="R33" s="40" t="s">
        <v>44</v>
      </c>
      <c r="S33" s="45"/>
      <c r="T33" s="46"/>
      <c r="U33" s="46"/>
      <c r="V33" s="47"/>
    </row>
    <row r="34" spans="1:22" s="27" customFormat="1" ht="27" customHeight="1" x14ac:dyDescent="0.15">
      <c r="A34" s="45"/>
      <c r="B34" s="57"/>
      <c r="C34" s="87"/>
      <c r="D34" s="87"/>
      <c r="E34" s="57"/>
      <c r="F34" s="55"/>
      <c r="G34" s="55"/>
      <c r="H34" s="43"/>
      <c r="I34" s="43"/>
      <c r="J34" s="43"/>
      <c r="K34" s="55"/>
      <c r="L34" s="43"/>
      <c r="M34" s="43"/>
      <c r="N34" s="43"/>
      <c r="O34" s="43"/>
      <c r="P34" s="43"/>
      <c r="Q34" s="43"/>
      <c r="R34" s="40" t="s">
        <v>68</v>
      </c>
      <c r="S34" s="45"/>
      <c r="T34" s="46"/>
      <c r="U34" s="46"/>
      <c r="V34" s="47"/>
    </row>
    <row r="35" spans="1:22" s="27" customFormat="1" ht="27" customHeight="1" x14ac:dyDescent="0.15">
      <c r="A35" s="45"/>
      <c r="B35" s="57"/>
      <c r="C35" s="87"/>
      <c r="D35" s="87"/>
      <c r="E35" s="57"/>
      <c r="F35" s="55"/>
      <c r="G35" s="55"/>
      <c r="H35" s="43"/>
      <c r="I35" s="43"/>
      <c r="J35" s="43"/>
      <c r="K35" s="55"/>
      <c r="L35" s="43"/>
      <c r="M35" s="43"/>
      <c r="N35" s="43"/>
      <c r="O35" s="43"/>
      <c r="P35" s="43"/>
      <c r="Q35" s="43"/>
      <c r="R35" s="40" t="s">
        <v>63</v>
      </c>
      <c r="S35" s="45"/>
      <c r="T35" s="46"/>
      <c r="U35" s="46"/>
      <c r="V35" s="47"/>
    </row>
    <row r="36" spans="1:22" s="27" customFormat="1" ht="24.6" customHeight="1" x14ac:dyDescent="0.15">
      <c r="A36" s="45"/>
      <c r="B36" s="57"/>
      <c r="C36" s="87"/>
      <c r="D36" s="87"/>
      <c r="E36" s="57"/>
      <c r="F36" s="55"/>
      <c r="G36" s="55"/>
      <c r="H36" s="43"/>
      <c r="I36" s="43"/>
      <c r="J36" s="43"/>
      <c r="K36" s="55"/>
      <c r="L36" s="43"/>
      <c r="M36" s="43"/>
      <c r="N36" s="43"/>
      <c r="O36" s="43"/>
      <c r="P36" s="43"/>
      <c r="Q36" s="43"/>
      <c r="R36" s="40" t="s">
        <v>53</v>
      </c>
      <c r="S36" s="45"/>
      <c r="T36" s="46"/>
      <c r="U36" s="46"/>
      <c r="V36" s="47"/>
    </row>
    <row r="37" spans="1:22" s="27" customFormat="1" ht="29.25" customHeight="1" x14ac:dyDescent="0.15">
      <c r="A37" s="45"/>
      <c r="B37" s="57"/>
      <c r="C37" s="87"/>
      <c r="D37" s="87"/>
      <c r="E37" s="57"/>
      <c r="F37" s="55"/>
      <c r="G37" s="55"/>
      <c r="H37" s="43"/>
      <c r="I37" s="43"/>
      <c r="J37" s="43"/>
      <c r="K37" s="55"/>
      <c r="L37" s="43"/>
      <c r="M37" s="43"/>
      <c r="N37" s="43"/>
      <c r="O37" s="43"/>
      <c r="P37" s="43"/>
      <c r="Q37" s="43"/>
      <c r="R37" s="40" t="s">
        <v>76</v>
      </c>
      <c r="S37" s="45"/>
      <c r="T37" s="46"/>
      <c r="U37" s="46"/>
      <c r="V37" s="47"/>
    </row>
    <row r="38" spans="1:22" s="27" customFormat="1" ht="39.6" customHeight="1" x14ac:dyDescent="0.15">
      <c r="A38" s="45"/>
      <c r="B38" s="57"/>
      <c r="C38" s="87"/>
      <c r="D38" s="87"/>
      <c r="E38" s="57"/>
      <c r="F38" s="55"/>
      <c r="G38" s="55"/>
      <c r="H38" s="43"/>
      <c r="I38" s="43"/>
      <c r="J38" s="43"/>
      <c r="K38" s="55"/>
      <c r="L38" s="43"/>
      <c r="M38" s="43"/>
      <c r="N38" s="43"/>
      <c r="O38" s="43"/>
      <c r="P38" s="43"/>
      <c r="Q38" s="43"/>
      <c r="R38" s="40" t="s">
        <v>77</v>
      </c>
      <c r="S38" s="45"/>
      <c r="T38" s="46"/>
      <c r="U38" s="46"/>
      <c r="V38" s="47"/>
    </row>
    <row r="39" spans="1:22" s="27" customFormat="1" ht="13.35" customHeight="1" x14ac:dyDescent="0.15">
      <c r="A39" s="45"/>
      <c r="B39" s="57"/>
      <c r="C39" s="87"/>
      <c r="D39" s="87"/>
      <c r="E39" s="57"/>
      <c r="F39" s="55"/>
      <c r="G39" s="55"/>
      <c r="H39" s="43"/>
      <c r="I39" s="43"/>
      <c r="J39" s="43"/>
      <c r="K39" s="55"/>
      <c r="L39" s="43"/>
      <c r="M39" s="43"/>
      <c r="N39" s="43"/>
      <c r="O39" s="43"/>
      <c r="P39" s="43"/>
      <c r="Q39" s="43"/>
      <c r="R39" s="40" t="s">
        <v>45</v>
      </c>
      <c r="S39" s="45"/>
      <c r="T39" s="46"/>
      <c r="U39" s="46"/>
      <c r="V39" s="47"/>
    </row>
    <row r="40" spans="1:22" s="27" customFormat="1" ht="13.35" customHeight="1" x14ac:dyDescent="0.15">
      <c r="A40" s="45"/>
      <c r="B40" s="57"/>
      <c r="C40" s="87"/>
      <c r="D40" s="87"/>
      <c r="E40" s="57"/>
      <c r="F40" s="55"/>
      <c r="G40" s="55"/>
      <c r="H40" s="43"/>
      <c r="I40" s="43"/>
      <c r="J40" s="43"/>
      <c r="K40" s="55"/>
      <c r="L40" s="43"/>
      <c r="M40" s="43"/>
      <c r="N40" s="43"/>
      <c r="O40" s="43"/>
      <c r="P40" s="43"/>
      <c r="Q40" s="43"/>
      <c r="R40" s="40" t="s">
        <v>64</v>
      </c>
      <c r="S40" s="45"/>
      <c r="T40" s="46"/>
      <c r="U40" s="46"/>
      <c r="V40" s="47"/>
    </row>
    <row r="41" spans="1:22" s="27" customFormat="1" ht="18.75" customHeight="1" x14ac:dyDescent="0.15">
      <c r="A41" s="45"/>
      <c r="B41" s="57"/>
      <c r="C41" s="87"/>
      <c r="D41" s="87"/>
      <c r="E41" s="57"/>
      <c r="F41" s="55"/>
      <c r="G41" s="55"/>
      <c r="H41" s="43"/>
      <c r="I41" s="43"/>
      <c r="J41" s="43"/>
      <c r="K41" s="55"/>
      <c r="L41" s="43"/>
      <c r="M41" s="43"/>
      <c r="N41" s="43"/>
      <c r="O41" s="43"/>
      <c r="P41" s="43"/>
      <c r="Q41" s="43"/>
      <c r="R41" s="39" t="s">
        <v>62</v>
      </c>
      <c r="S41" s="45"/>
      <c r="T41" s="46"/>
      <c r="U41" s="46"/>
      <c r="V41" s="47"/>
    </row>
    <row r="42" spans="1:22" s="28" customFormat="1" ht="13.35" customHeight="1" x14ac:dyDescent="0.15">
      <c r="A42" s="88" t="s">
        <v>21</v>
      </c>
      <c r="B42" s="80" t="s">
        <v>175</v>
      </c>
      <c r="C42" s="79">
        <v>1960</v>
      </c>
      <c r="D42" s="114"/>
      <c r="E42" s="80" t="s">
        <v>43</v>
      </c>
      <c r="F42" s="81">
        <v>2</v>
      </c>
      <c r="G42" s="81">
        <v>2</v>
      </c>
      <c r="H42" s="82">
        <v>783.1</v>
      </c>
      <c r="I42" s="82">
        <v>711.3</v>
      </c>
      <c r="J42" s="82">
        <v>160.69999999999999</v>
      </c>
      <c r="K42" s="81">
        <v>69</v>
      </c>
      <c r="L42" s="82">
        <v>10888032.699999999</v>
      </c>
      <c r="M42" s="82">
        <v>0</v>
      </c>
      <c r="N42" s="82">
        <v>0</v>
      </c>
      <c r="O42" s="82">
        <v>0</v>
      </c>
      <c r="P42" s="82">
        <v>10888032.699999999</v>
      </c>
      <c r="Q42" s="82">
        <v>0</v>
      </c>
      <c r="R42" s="23" t="s">
        <v>46</v>
      </c>
      <c r="S42" s="110">
        <v>2</v>
      </c>
      <c r="T42" s="83">
        <v>15307.23</v>
      </c>
      <c r="U42" s="83">
        <v>15307.23</v>
      </c>
      <c r="V42" s="78">
        <v>45291</v>
      </c>
    </row>
    <row r="43" spans="1:22" s="28" customFormat="1" ht="14.25" customHeight="1" x14ac:dyDescent="0.15">
      <c r="A43" s="88"/>
      <c r="B43" s="80"/>
      <c r="C43" s="79"/>
      <c r="D43" s="114"/>
      <c r="E43" s="80"/>
      <c r="F43" s="81"/>
      <c r="G43" s="81"/>
      <c r="H43" s="82"/>
      <c r="I43" s="82"/>
      <c r="J43" s="82"/>
      <c r="K43" s="81"/>
      <c r="L43" s="82"/>
      <c r="M43" s="82"/>
      <c r="N43" s="82"/>
      <c r="O43" s="82"/>
      <c r="P43" s="82"/>
      <c r="Q43" s="82"/>
      <c r="R43" s="24" t="s">
        <v>70</v>
      </c>
      <c r="S43" s="88"/>
      <c r="T43" s="83"/>
      <c r="U43" s="83"/>
      <c r="V43" s="78"/>
    </row>
    <row r="44" spans="1:22" s="28" customFormat="1" ht="13.35" customHeight="1" x14ac:dyDescent="0.15">
      <c r="A44" s="88" t="s">
        <v>22</v>
      </c>
      <c r="B44" s="80" t="s">
        <v>176</v>
      </c>
      <c r="C44" s="79">
        <v>1959</v>
      </c>
      <c r="D44" s="114"/>
      <c r="E44" s="80" t="s">
        <v>43</v>
      </c>
      <c r="F44" s="81">
        <v>2</v>
      </c>
      <c r="G44" s="81">
        <v>2</v>
      </c>
      <c r="H44" s="82">
        <v>783.7</v>
      </c>
      <c r="I44" s="82">
        <v>711.3</v>
      </c>
      <c r="J44" s="82">
        <v>486.6</v>
      </c>
      <c r="K44" s="81">
        <v>39</v>
      </c>
      <c r="L44" s="82">
        <v>10888032.699999999</v>
      </c>
      <c r="M44" s="82">
        <v>0</v>
      </c>
      <c r="N44" s="82">
        <v>0</v>
      </c>
      <c r="O44" s="82">
        <v>0</v>
      </c>
      <c r="P44" s="82">
        <v>10888032.699999999</v>
      </c>
      <c r="Q44" s="82">
        <v>0</v>
      </c>
      <c r="R44" s="23" t="s">
        <v>46</v>
      </c>
      <c r="S44" s="110">
        <v>2</v>
      </c>
      <c r="T44" s="83">
        <v>15307.23</v>
      </c>
      <c r="U44" s="83">
        <v>15307.23</v>
      </c>
      <c r="V44" s="78">
        <v>45291</v>
      </c>
    </row>
    <row r="45" spans="1:22" s="28" customFormat="1" ht="14.25" customHeight="1" x14ac:dyDescent="0.15">
      <c r="A45" s="88"/>
      <c r="B45" s="80"/>
      <c r="C45" s="79"/>
      <c r="D45" s="114"/>
      <c r="E45" s="80"/>
      <c r="F45" s="81"/>
      <c r="G45" s="81"/>
      <c r="H45" s="82"/>
      <c r="I45" s="82"/>
      <c r="J45" s="82"/>
      <c r="K45" s="81"/>
      <c r="L45" s="82"/>
      <c r="M45" s="82"/>
      <c r="N45" s="82"/>
      <c r="O45" s="82"/>
      <c r="P45" s="82"/>
      <c r="Q45" s="82"/>
      <c r="R45" s="24" t="s">
        <v>70</v>
      </c>
      <c r="S45" s="88"/>
      <c r="T45" s="83"/>
      <c r="U45" s="83"/>
      <c r="V45" s="78"/>
    </row>
    <row r="46" spans="1:22" s="28" customFormat="1" ht="13.35" customHeight="1" x14ac:dyDescent="0.15">
      <c r="A46" s="88" t="s">
        <v>23</v>
      </c>
      <c r="B46" s="80" t="s">
        <v>177</v>
      </c>
      <c r="C46" s="79">
        <v>1959</v>
      </c>
      <c r="D46" s="114"/>
      <c r="E46" s="80" t="s">
        <v>43</v>
      </c>
      <c r="F46" s="81">
        <v>2</v>
      </c>
      <c r="G46" s="81">
        <v>2</v>
      </c>
      <c r="H46" s="82">
        <v>784.3</v>
      </c>
      <c r="I46" s="82">
        <v>714.2</v>
      </c>
      <c r="J46" s="82">
        <v>442.1</v>
      </c>
      <c r="K46" s="81">
        <v>38</v>
      </c>
      <c r="L46" s="82">
        <v>10932423.67</v>
      </c>
      <c r="M46" s="82">
        <v>0</v>
      </c>
      <c r="N46" s="82">
        <v>0</v>
      </c>
      <c r="O46" s="82">
        <v>0</v>
      </c>
      <c r="P46" s="82">
        <v>10932423.67</v>
      </c>
      <c r="Q46" s="82">
        <v>0</v>
      </c>
      <c r="R46" s="23" t="s">
        <v>46</v>
      </c>
      <c r="S46" s="110">
        <v>2</v>
      </c>
      <c r="T46" s="83">
        <v>15307.23</v>
      </c>
      <c r="U46" s="83">
        <v>15307.23</v>
      </c>
      <c r="V46" s="78">
        <v>45291</v>
      </c>
    </row>
    <row r="47" spans="1:22" s="28" customFormat="1" ht="15.75" customHeight="1" x14ac:dyDescent="0.15">
      <c r="A47" s="88"/>
      <c r="B47" s="80"/>
      <c r="C47" s="79"/>
      <c r="D47" s="114"/>
      <c r="E47" s="80"/>
      <c r="F47" s="81"/>
      <c r="G47" s="81"/>
      <c r="H47" s="82"/>
      <c r="I47" s="82"/>
      <c r="J47" s="82"/>
      <c r="K47" s="81"/>
      <c r="L47" s="82"/>
      <c r="M47" s="82"/>
      <c r="N47" s="82"/>
      <c r="O47" s="82"/>
      <c r="P47" s="82"/>
      <c r="Q47" s="82"/>
      <c r="R47" s="24" t="s">
        <v>70</v>
      </c>
      <c r="S47" s="88"/>
      <c r="T47" s="83"/>
      <c r="U47" s="83"/>
      <c r="V47" s="78"/>
    </row>
    <row r="48" spans="1:22" s="27" customFormat="1" ht="13.35" customHeight="1" x14ac:dyDescent="0.15">
      <c r="A48" s="45" t="s">
        <v>24</v>
      </c>
      <c r="B48" s="57" t="s">
        <v>92</v>
      </c>
      <c r="C48" s="87">
        <v>1968</v>
      </c>
      <c r="D48" s="115"/>
      <c r="E48" s="57" t="s">
        <v>43</v>
      </c>
      <c r="F48" s="55">
        <v>2</v>
      </c>
      <c r="G48" s="55">
        <v>3</v>
      </c>
      <c r="H48" s="43">
        <v>516.79999999999995</v>
      </c>
      <c r="I48" s="43">
        <v>516.79999999999995</v>
      </c>
      <c r="J48" s="43">
        <v>379.9</v>
      </c>
      <c r="K48" s="55">
        <v>19</v>
      </c>
      <c r="L48" s="43">
        <v>8077927.0800000001</v>
      </c>
      <c r="M48" s="43">
        <v>0</v>
      </c>
      <c r="N48" s="43">
        <v>0</v>
      </c>
      <c r="O48" s="43">
        <v>0</v>
      </c>
      <c r="P48" s="43">
        <v>8077927.0800000001</v>
      </c>
      <c r="Q48" s="43">
        <v>0</v>
      </c>
      <c r="R48" s="40" t="s">
        <v>46</v>
      </c>
      <c r="S48" s="44">
        <v>3</v>
      </c>
      <c r="T48" s="46">
        <v>15630.66</v>
      </c>
      <c r="U48" s="46">
        <v>15630.66</v>
      </c>
      <c r="V48" s="47">
        <v>45291</v>
      </c>
    </row>
    <row r="49" spans="1:22" s="27" customFormat="1" ht="15" customHeight="1" x14ac:dyDescent="0.15">
      <c r="A49" s="45"/>
      <c r="B49" s="57"/>
      <c r="C49" s="87"/>
      <c r="D49" s="115"/>
      <c r="E49" s="57"/>
      <c r="F49" s="55"/>
      <c r="G49" s="55"/>
      <c r="H49" s="43"/>
      <c r="I49" s="43"/>
      <c r="J49" s="43"/>
      <c r="K49" s="55"/>
      <c r="L49" s="43"/>
      <c r="M49" s="43"/>
      <c r="N49" s="43"/>
      <c r="O49" s="43"/>
      <c r="P49" s="43"/>
      <c r="Q49" s="43"/>
      <c r="R49" s="40" t="s">
        <v>70</v>
      </c>
      <c r="S49" s="45"/>
      <c r="T49" s="46"/>
      <c r="U49" s="46"/>
      <c r="V49" s="47"/>
    </row>
    <row r="50" spans="1:22" s="27" customFormat="1" ht="23.45" customHeight="1" x14ac:dyDescent="0.15">
      <c r="A50" s="45"/>
      <c r="B50" s="57"/>
      <c r="C50" s="87"/>
      <c r="D50" s="115"/>
      <c r="E50" s="57"/>
      <c r="F50" s="55"/>
      <c r="G50" s="55"/>
      <c r="H50" s="43"/>
      <c r="I50" s="43"/>
      <c r="J50" s="43"/>
      <c r="K50" s="55"/>
      <c r="L50" s="43"/>
      <c r="M50" s="43"/>
      <c r="N50" s="43"/>
      <c r="O50" s="43"/>
      <c r="P50" s="43"/>
      <c r="Q50" s="43"/>
      <c r="R50" s="39" t="s">
        <v>71</v>
      </c>
      <c r="S50" s="45"/>
      <c r="T50" s="46"/>
      <c r="U50" s="46"/>
      <c r="V50" s="47"/>
    </row>
    <row r="51" spans="1:22" s="27" customFormat="1" ht="13.35" customHeight="1" x14ac:dyDescent="0.15">
      <c r="A51" s="45" t="s">
        <v>25</v>
      </c>
      <c r="B51" s="57" t="s">
        <v>93</v>
      </c>
      <c r="C51" s="87">
        <v>1927</v>
      </c>
      <c r="D51" s="115"/>
      <c r="E51" s="57" t="s">
        <v>43</v>
      </c>
      <c r="F51" s="55">
        <v>2</v>
      </c>
      <c r="G51" s="55">
        <v>2</v>
      </c>
      <c r="H51" s="43">
        <v>702.6</v>
      </c>
      <c r="I51" s="43">
        <v>702.6</v>
      </c>
      <c r="J51" s="43">
        <v>141.80000000000001</v>
      </c>
      <c r="K51" s="55">
        <v>28</v>
      </c>
      <c r="L51" s="43">
        <v>10982873.800000001</v>
      </c>
      <c r="M51" s="43">
        <v>0</v>
      </c>
      <c r="N51" s="43">
        <v>0</v>
      </c>
      <c r="O51" s="43">
        <v>0</v>
      </c>
      <c r="P51" s="43">
        <v>10982873.800000001</v>
      </c>
      <c r="Q51" s="43">
        <v>0</v>
      </c>
      <c r="R51" s="40" t="s">
        <v>46</v>
      </c>
      <c r="S51" s="44">
        <v>3</v>
      </c>
      <c r="T51" s="46">
        <v>15631.76</v>
      </c>
      <c r="U51" s="46">
        <v>15631.76</v>
      </c>
      <c r="V51" s="47">
        <v>45291</v>
      </c>
    </row>
    <row r="52" spans="1:22" s="27" customFormat="1" ht="15.75" customHeight="1" x14ac:dyDescent="0.15">
      <c r="A52" s="45"/>
      <c r="B52" s="57"/>
      <c r="C52" s="87"/>
      <c r="D52" s="115"/>
      <c r="E52" s="57"/>
      <c r="F52" s="55"/>
      <c r="G52" s="55"/>
      <c r="H52" s="43"/>
      <c r="I52" s="43"/>
      <c r="J52" s="43"/>
      <c r="K52" s="55"/>
      <c r="L52" s="43"/>
      <c r="M52" s="43"/>
      <c r="N52" s="43"/>
      <c r="O52" s="43"/>
      <c r="P52" s="43"/>
      <c r="Q52" s="43"/>
      <c r="R52" s="40" t="s">
        <v>70</v>
      </c>
      <c r="S52" s="45"/>
      <c r="T52" s="46"/>
      <c r="U52" s="46"/>
      <c r="V52" s="47"/>
    </row>
    <row r="53" spans="1:22" s="27" customFormat="1" ht="22.9" customHeight="1" x14ac:dyDescent="0.15">
      <c r="A53" s="45"/>
      <c r="B53" s="57"/>
      <c r="C53" s="87"/>
      <c r="D53" s="115"/>
      <c r="E53" s="57"/>
      <c r="F53" s="55"/>
      <c r="G53" s="55"/>
      <c r="H53" s="43"/>
      <c r="I53" s="43"/>
      <c r="J53" s="43"/>
      <c r="K53" s="55"/>
      <c r="L53" s="43"/>
      <c r="M53" s="43"/>
      <c r="N53" s="43"/>
      <c r="O53" s="43"/>
      <c r="P53" s="43"/>
      <c r="Q53" s="43"/>
      <c r="R53" s="39" t="s">
        <v>71</v>
      </c>
      <c r="S53" s="45"/>
      <c r="T53" s="46"/>
      <c r="U53" s="46"/>
      <c r="V53" s="47"/>
    </row>
    <row r="54" spans="1:22" s="27" customFormat="1" ht="13.35" customHeight="1" x14ac:dyDescent="0.15">
      <c r="A54" s="45" t="s">
        <v>26</v>
      </c>
      <c r="B54" s="57" t="s">
        <v>94</v>
      </c>
      <c r="C54" s="87">
        <v>1932</v>
      </c>
      <c r="D54" s="115"/>
      <c r="E54" s="57" t="s">
        <v>43</v>
      </c>
      <c r="F54" s="55">
        <v>2</v>
      </c>
      <c r="G54" s="55">
        <v>2</v>
      </c>
      <c r="H54" s="43">
        <v>616.6</v>
      </c>
      <c r="I54" s="43">
        <v>616.6</v>
      </c>
      <c r="J54" s="43">
        <v>0</v>
      </c>
      <c r="K54" s="55">
        <v>36</v>
      </c>
      <c r="L54" s="43">
        <v>9638280.5899999999</v>
      </c>
      <c r="M54" s="43">
        <v>0</v>
      </c>
      <c r="N54" s="43">
        <v>0</v>
      </c>
      <c r="O54" s="43">
        <v>0</v>
      </c>
      <c r="P54" s="43">
        <v>9638280.5899999999</v>
      </c>
      <c r="Q54" s="43">
        <v>0</v>
      </c>
      <c r="R54" s="40" t="s">
        <v>46</v>
      </c>
      <c r="S54" s="44">
        <v>3</v>
      </c>
      <c r="T54" s="46">
        <v>15631.33</v>
      </c>
      <c r="U54" s="46">
        <v>15631.33</v>
      </c>
      <c r="V54" s="47">
        <v>45291</v>
      </c>
    </row>
    <row r="55" spans="1:22" s="27" customFormat="1" ht="18" customHeight="1" x14ac:dyDescent="0.15">
      <c r="A55" s="45"/>
      <c r="B55" s="57"/>
      <c r="C55" s="87"/>
      <c r="D55" s="115"/>
      <c r="E55" s="57"/>
      <c r="F55" s="55"/>
      <c r="G55" s="55"/>
      <c r="H55" s="43"/>
      <c r="I55" s="43"/>
      <c r="J55" s="43"/>
      <c r="K55" s="55"/>
      <c r="L55" s="43"/>
      <c r="M55" s="43"/>
      <c r="N55" s="43"/>
      <c r="O55" s="43"/>
      <c r="P55" s="43"/>
      <c r="Q55" s="43"/>
      <c r="R55" s="40" t="s">
        <v>70</v>
      </c>
      <c r="S55" s="45"/>
      <c r="T55" s="46"/>
      <c r="U55" s="46"/>
      <c r="V55" s="47"/>
    </row>
    <row r="56" spans="1:22" s="27" customFormat="1" ht="30" customHeight="1" x14ac:dyDescent="0.15">
      <c r="A56" s="45"/>
      <c r="B56" s="57"/>
      <c r="C56" s="87"/>
      <c r="D56" s="115"/>
      <c r="E56" s="57"/>
      <c r="F56" s="55"/>
      <c r="G56" s="55"/>
      <c r="H56" s="43"/>
      <c r="I56" s="43"/>
      <c r="J56" s="43"/>
      <c r="K56" s="55"/>
      <c r="L56" s="43"/>
      <c r="M56" s="43"/>
      <c r="N56" s="43"/>
      <c r="O56" s="43"/>
      <c r="P56" s="43"/>
      <c r="Q56" s="43"/>
      <c r="R56" s="39" t="s">
        <v>71</v>
      </c>
      <c r="S56" s="45"/>
      <c r="T56" s="46"/>
      <c r="U56" s="46"/>
      <c r="V56" s="47"/>
    </row>
    <row r="57" spans="1:22" s="27" customFormat="1" ht="24.6" customHeight="1" x14ac:dyDescent="0.15">
      <c r="A57" s="45" t="s">
        <v>27</v>
      </c>
      <c r="B57" s="57" t="s">
        <v>95</v>
      </c>
      <c r="C57" s="87">
        <v>1967</v>
      </c>
      <c r="D57" s="111">
        <v>2010</v>
      </c>
      <c r="E57" s="57" t="s">
        <v>41</v>
      </c>
      <c r="F57" s="55">
        <v>5</v>
      </c>
      <c r="G57" s="55">
        <v>3</v>
      </c>
      <c r="H57" s="43">
        <v>3668.1</v>
      </c>
      <c r="I57" s="43">
        <v>3176.5</v>
      </c>
      <c r="J57" s="43">
        <v>2536.31</v>
      </c>
      <c r="K57" s="55">
        <v>218</v>
      </c>
      <c r="L57" s="43">
        <v>24039952.98</v>
      </c>
      <c r="M57" s="43">
        <v>0</v>
      </c>
      <c r="N57" s="43">
        <v>0</v>
      </c>
      <c r="O57" s="43">
        <v>0</v>
      </c>
      <c r="P57" s="43">
        <v>24039952.98</v>
      </c>
      <c r="Q57" s="43">
        <v>0</v>
      </c>
      <c r="R57" s="40" t="s">
        <v>52</v>
      </c>
      <c r="S57" s="44">
        <v>15</v>
      </c>
      <c r="T57" s="46">
        <v>7568.06</v>
      </c>
      <c r="U57" s="46">
        <v>7568.06</v>
      </c>
      <c r="V57" s="47">
        <v>45291</v>
      </c>
    </row>
    <row r="58" spans="1:22" s="27" customFormat="1" ht="27" customHeight="1" x14ac:dyDescent="0.15">
      <c r="A58" s="45"/>
      <c r="B58" s="57"/>
      <c r="C58" s="87"/>
      <c r="D58" s="112"/>
      <c r="E58" s="57"/>
      <c r="F58" s="55"/>
      <c r="G58" s="55"/>
      <c r="H58" s="43"/>
      <c r="I58" s="43"/>
      <c r="J58" s="43"/>
      <c r="K58" s="55"/>
      <c r="L58" s="43"/>
      <c r="M58" s="43"/>
      <c r="N58" s="43"/>
      <c r="O58" s="43"/>
      <c r="P58" s="43"/>
      <c r="Q58" s="43"/>
      <c r="R58" s="40" t="s">
        <v>86</v>
      </c>
      <c r="S58" s="45"/>
      <c r="T58" s="46"/>
      <c r="U58" s="46"/>
      <c r="V58" s="47"/>
    </row>
    <row r="59" spans="1:22" s="27" customFormat="1" ht="27" customHeight="1" x14ac:dyDescent="0.15">
      <c r="A59" s="45"/>
      <c r="B59" s="57"/>
      <c r="C59" s="87"/>
      <c r="D59" s="112"/>
      <c r="E59" s="57"/>
      <c r="F59" s="55"/>
      <c r="G59" s="55"/>
      <c r="H59" s="43"/>
      <c r="I59" s="43"/>
      <c r="J59" s="43"/>
      <c r="K59" s="55"/>
      <c r="L59" s="43"/>
      <c r="M59" s="43"/>
      <c r="N59" s="43"/>
      <c r="O59" s="43"/>
      <c r="P59" s="43"/>
      <c r="Q59" s="43"/>
      <c r="R59" s="40" t="s">
        <v>75</v>
      </c>
      <c r="S59" s="45"/>
      <c r="T59" s="46"/>
      <c r="U59" s="46"/>
      <c r="V59" s="47"/>
    </row>
    <row r="60" spans="1:22" s="27" customFormat="1" ht="24.6" customHeight="1" x14ac:dyDescent="0.15">
      <c r="A60" s="45"/>
      <c r="B60" s="57"/>
      <c r="C60" s="87"/>
      <c r="D60" s="112"/>
      <c r="E60" s="57"/>
      <c r="F60" s="55"/>
      <c r="G60" s="55"/>
      <c r="H60" s="43"/>
      <c r="I60" s="43"/>
      <c r="J60" s="43"/>
      <c r="K60" s="55"/>
      <c r="L60" s="43"/>
      <c r="M60" s="43"/>
      <c r="N60" s="43"/>
      <c r="O60" s="43"/>
      <c r="P60" s="43"/>
      <c r="Q60" s="43"/>
      <c r="R60" s="40" t="s">
        <v>48</v>
      </c>
      <c r="S60" s="45"/>
      <c r="T60" s="46"/>
      <c r="U60" s="46"/>
      <c r="V60" s="47"/>
    </row>
    <row r="61" spans="1:22" s="27" customFormat="1" ht="27.75" customHeight="1" x14ac:dyDescent="0.15">
      <c r="A61" s="45"/>
      <c r="B61" s="57"/>
      <c r="C61" s="87"/>
      <c r="D61" s="112"/>
      <c r="E61" s="57"/>
      <c r="F61" s="55"/>
      <c r="G61" s="55"/>
      <c r="H61" s="43"/>
      <c r="I61" s="43"/>
      <c r="J61" s="43"/>
      <c r="K61" s="55"/>
      <c r="L61" s="43"/>
      <c r="M61" s="43"/>
      <c r="N61" s="43"/>
      <c r="O61" s="43"/>
      <c r="P61" s="43"/>
      <c r="Q61" s="43"/>
      <c r="R61" s="40" t="s">
        <v>72</v>
      </c>
      <c r="S61" s="45"/>
      <c r="T61" s="46"/>
      <c r="U61" s="46"/>
      <c r="V61" s="47"/>
    </row>
    <row r="62" spans="1:22" s="27" customFormat="1" ht="39" customHeight="1" x14ac:dyDescent="0.15">
      <c r="A62" s="45"/>
      <c r="B62" s="57"/>
      <c r="C62" s="87"/>
      <c r="D62" s="112"/>
      <c r="E62" s="57"/>
      <c r="F62" s="55"/>
      <c r="G62" s="55"/>
      <c r="H62" s="43"/>
      <c r="I62" s="43"/>
      <c r="J62" s="43"/>
      <c r="K62" s="55"/>
      <c r="L62" s="43"/>
      <c r="M62" s="43"/>
      <c r="N62" s="43"/>
      <c r="O62" s="43"/>
      <c r="P62" s="43"/>
      <c r="Q62" s="43"/>
      <c r="R62" s="40" t="s">
        <v>65</v>
      </c>
      <c r="S62" s="45"/>
      <c r="T62" s="46"/>
      <c r="U62" s="46"/>
      <c r="V62" s="47"/>
    </row>
    <row r="63" spans="1:22" s="27" customFormat="1" ht="24.6" customHeight="1" x14ac:dyDescent="0.15">
      <c r="A63" s="45"/>
      <c r="B63" s="57"/>
      <c r="C63" s="87"/>
      <c r="D63" s="112"/>
      <c r="E63" s="57"/>
      <c r="F63" s="55"/>
      <c r="G63" s="55"/>
      <c r="H63" s="43"/>
      <c r="I63" s="43"/>
      <c r="J63" s="43"/>
      <c r="K63" s="55"/>
      <c r="L63" s="43"/>
      <c r="M63" s="43"/>
      <c r="N63" s="43"/>
      <c r="O63" s="43"/>
      <c r="P63" s="43"/>
      <c r="Q63" s="43"/>
      <c r="R63" s="40" t="s">
        <v>44</v>
      </c>
      <c r="S63" s="45"/>
      <c r="T63" s="46"/>
      <c r="U63" s="46"/>
      <c r="V63" s="47"/>
    </row>
    <row r="64" spans="1:22" s="27" customFormat="1" ht="26.25" customHeight="1" x14ac:dyDescent="0.15">
      <c r="A64" s="45"/>
      <c r="B64" s="57"/>
      <c r="C64" s="87"/>
      <c r="D64" s="112"/>
      <c r="E64" s="57"/>
      <c r="F64" s="55"/>
      <c r="G64" s="55"/>
      <c r="H64" s="43"/>
      <c r="I64" s="43"/>
      <c r="J64" s="43"/>
      <c r="K64" s="55"/>
      <c r="L64" s="43"/>
      <c r="M64" s="43"/>
      <c r="N64" s="43"/>
      <c r="O64" s="43"/>
      <c r="P64" s="43"/>
      <c r="Q64" s="43"/>
      <c r="R64" s="40" t="s">
        <v>68</v>
      </c>
      <c r="S64" s="45"/>
      <c r="T64" s="46"/>
      <c r="U64" s="46"/>
      <c r="V64" s="47"/>
    </row>
    <row r="65" spans="1:22" s="27" customFormat="1" ht="26.25" customHeight="1" x14ac:dyDescent="0.15">
      <c r="A65" s="45"/>
      <c r="B65" s="57"/>
      <c r="C65" s="87"/>
      <c r="D65" s="112"/>
      <c r="E65" s="57"/>
      <c r="F65" s="55"/>
      <c r="G65" s="55"/>
      <c r="H65" s="43"/>
      <c r="I65" s="43"/>
      <c r="J65" s="43"/>
      <c r="K65" s="55"/>
      <c r="L65" s="43"/>
      <c r="M65" s="43"/>
      <c r="N65" s="43"/>
      <c r="O65" s="43"/>
      <c r="P65" s="43"/>
      <c r="Q65" s="43"/>
      <c r="R65" s="40" t="s">
        <v>63</v>
      </c>
      <c r="S65" s="45"/>
      <c r="T65" s="46"/>
      <c r="U65" s="46"/>
      <c r="V65" s="47"/>
    </row>
    <row r="66" spans="1:22" s="27" customFormat="1" ht="24.6" customHeight="1" x14ac:dyDescent="0.15">
      <c r="A66" s="45"/>
      <c r="B66" s="57"/>
      <c r="C66" s="87"/>
      <c r="D66" s="112"/>
      <c r="E66" s="57"/>
      <c r="F66" s="55"/>
      <c r="G66" s="55"/>
      <c r="H66" s="43"/>
      <c r="I66" s="43"/>
      <c r="J66" s="43"/>
      <c r="K66" s="55"/>
      <c r="L66" s="43"/>
      <c r="M66" s="43"/>
      <c r="N66" s="43"/>
      <c r="O66" s="43"/>
      <c r="P66" s="43"/>
      <c r="Q66" s="43"/>
      <c r="R66" s="40" t="s">
        <v>53</v>
      </c>
      <c r="S66" s="45"/>
      <c r="T66" s="46"/>
      <c r="U66" s="46"/>
      <c r="V66" s="47"/>
    </row>
    <row r="67" spans="1:22" s="27" customFormat="1" ht="26.25" customHeight="1" x14ac:dyDescent="0.15">
      <c r="A67" s="45"/>
      <c r="B67" s="57"/>
      <c r="C67" s="87"/>
      <c r="D67" s="112"/>
      <c r="E67" s="57"/>
      <c r="F67" s="55"/>
      <c r="G67" s="55"/>
      <c r="H67" s="43"/>
      <c r="I67" s="43"/>
      <c r="J67" s="43"/>
      <c r="K67" s="55"/>
      <c r="L67" s="43"/>
      <c r="M67" s="43"/>
      <c r="N67" s="43"/>
      <c r="O67" s="43"/>
      <c r="P67" s="43"/>
      <c r="Q67" s="43"/>
      <c r="R67" s="40" t="s">
        <v>76</v>
      </c>
      <c r="S67" s="45"/>
      <c r="T67" s="46"/>
      <c r="U67" s="46"/>
      <c r="V67" s="47"/>
    </row>
    <row r="68" spans="1:22" s="27" customFormat="1" ht="26.25" customHeight="1" x14ac:dyDescent="0.15">
      <c r="A68" s="45"/>
      <c r="B68" s="57"/>
      <c r="C68" s="87"/>
      <c r="D68" s="112"/>
      <c r="E68" s="57"/>
      <c r="F68" s="55"/>
      <c r="G68" s="55"/>
      <c r="H68" s="43"/>
      <c r="I68" s="43"/>
      <c r="J68" s="43"/>
      <c r="K68" s="55"/>
      <c r="L68" s="43"/>
      <c r="M68" s="43"/>
      <c r="N68" s="43"/>
      <c r="O68" s="43"/>
      <c r="P68" s="43"/>
      <c r="Q68" s="43"/>
      <c r="R68" s="40" t="s">
        <v>77</v>
      </c>
      <c r="S68" s="45"/>
      <c r="T68" s="46"/>
      <c r="U68" s="46"/>
      <c r="V68" s="47"/>
    </row>
    <row r="69" spans="1:22" s="27" customFormat="1" ht="13.35" customHeight="1" x14ac:dyDescent="0.15">
      <c r="A69" s="45"/>
      <c r="B69" s="57"/>
      <c r="C69" s="87"/>
      <c r="D69" s="112"/>
      <c r="E69" s="57"/>
      <c r="F69" s="55"/>
      <c r="G69" s="55"/>
      <c r="H69" s="43"/>
      <c r="I69" s="43"/>
      <c r="J69" s="43"/>
      <c r="K69" s="55"/>
      <c r="L69" s="43"/>
      <c r="M69" s="43"/>
      <c r="N69" s="43"/>
      <c r="O69" s="43"/>
      <c r="P69" s="43"/>
      <c r="Q69" s="43"/>
      <c r="R69" s="40" t="s">
        <v>45</v>
      </c>
      <c r="S69" s="45"/>
      <c r="T69" s="46"/>
      <c r="U69" s="46"/>
      <c r="V69" s="47"/>
    </row>
    <row r="70" spans="1:22" s="27" customFormat="1" ht="13.35" customHeight="1" x14ac:dyDescent="0.15">
      <c r="A70" s="45"/>
      <c r="B70" s="57"/>
      <c r="C70" s="87"/>
      <c r="D70" s="112"/>
      <c r="E70" s="57"/>
      <c r="F70" s="55"/>
      <c r="G70" s="55"/>
      <c r="H70" s="43"/>
      <c r="I70" s="43"/>
      <c r="J70" s="43"/>
      <c r="K70" s="55"/>
      <c r="L70" s="43"/>
      <c r="M70" s="43"/>
      <c r="N70" s="43"/>
      <c r="O70" s="43"/>
      <c r="P70" s="43"/>
      <c r="Q70" s="43"/>
      <c r="R70" s="40" t="s">
        <v>64</v>
      </c>
      <c r="S70" s="45"/>
      <c r="T70" s="46"/>
      <c r="U70" s="46"/>
      <c r="V70" s="47"/>
    </row>
    <row r="71" spans="1:22" s="27" customFormat="1" ht="17.25" customHeight="1" x14ac:dyDescent="0.15">
      <c r="A71" s="45"/>
      <c r="B71" s="57"/>
      <c r="C71" s="87"/>
      <c r="D71" s="113"/>
      <c r="E71" s="57"/>
      <c r="F71" s="55"/>
      <c r="G71" s="55"/>
      <c r="H71" s="43"/>
      <c r="I71" s="43"/>
      <c r="J71" s="43"/>
      <c r="K71" s="55"/>
      <c r="L71" s="43"/>
      <c r="M71" s="43"/>
      <c r="N71" s="43"/>
      <c r="O71" s="43"/>
      <c r="P71" s="43"/>
      <c r="Q71" s="43"/>
      <c r="R71" s="39" t="s">
        <v>62</v>
      </c>
      <c r="S71" s="45"/>
      <c r="T71" s="46"/>
      <c r="U71" s="46"/>
      <c r="V71" s="47"/>
    </row>
    <row r="72" spans="1:22" s="3" customFormat="1" ht="24.75" customHeight="1" x14ac:dyDescent="0.15">
      <c r="A72" s="60" t="s">
        <v>224</v>
      </c>
      <c r="B72" s="60"/>
      <c r="C72" s="2" t="s">
        <v>60</v>
      </c>
      <c r="D72" s="2" t="s">
        <v>60</v>
      </c>
      <c r="E72" s="2" t="s">
        <v>60</v>
      </c>
      <c r="F72" s="2" t="s">
        <v>60</v>
      </c>
      <c r="G72" s="2" t="s">
        <v>60</v>
      </c>
      <c r="H72" s="29">
        <f t="shared" ref="H72:Q72" si="0">SUM(H12:H71)</f>
        <v>27014.299999999992</v>
      </c>
      <c r="I72" s="29">
        <f t="shared" si="0"/>
        <v>24405.999999999996</v>
      </c>
      <c r="J72" s="29">
        <f t="shared" si="0"/>
        <v>18748.939999999999</v>
      </c>
      <c r="K72" s="30">
        <f t="shared" si="0"/>
        <v>906</v>
      </c>
      <c r="L72" s="29">
        <f t="shared" si="0"/>
        <v>161584764.30999997</v>
      </c>
      <c r="M72" s="29">
        <f t="shared" si="0"/>
        <v>0</v>
      </c>
      <c r="N72" s="29">
        <f t="shared" si="0"/>
        <v>0</v>
      </c>
      <c r="O72" s="29">
        <f t="shared" si="0"/>
        <v>0</v>
      </c>
      <c r="P72" s="29">
        <f t="shared" si="0"/>
        <v>161584764.30999997</v>
      </c>
      <c r="Q72" s="29">
        <f t="shared" si="0"/>
        <v>0</v>
      </c>
      <c r="R72" s="29" t="s">
        <v>60</v>
      </c>
      <c r="S72" s="31">
        <f>SUM(S12:S71)</f>
        <v>60</v>
      </c>
      <c r="T72" s="29" t="s">
        <v>60</v>
      </c>
      <c r="U72" s="29" t="s">
        <v>60</v>
      </c>
      <c r="V72" s="2" t="s">
        <v>60</v>
      </c>
    </row>
    <row r="73" spans="1:22" s="17" customFormat="1" ht="16.5" customHeight="1" x14ac:dyDescent="0.15">
      <c r="A73" s="62" t="s">
        <v>78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</row>
    <row r="74" spans="1:22" ht="13.35" customHeight="1" x14ac:dyDescent="0.15">
      <c r="A74" s="69">
        <v>10</v>
      </c>
      <c r="B74" s="56" t="s">
        <v>96</v>
      </c>
      <c r="C74" s="51">
        <v>1959</v>
      </c>
      <c r="D74" s="51"/>
      <c r="E74" s="56" t="s">
        <v>43</v>
      </c>
      <c r="F74" s="75">
        <v>2</v>
      </c>
      <c r="G74" s="75">
        <v>2</v>
      </c>
      <c r="H74" s="76">
        <v>567.20000000000005</v>
      </c>
      <c r="I74" s="76">
        <v>492.8</v>
      </c>
      <c r="J74" s="76">
        <v>368.91</v>
      </c>
      <c r="K74" s="75">
        <v>0</v>
      </c>
      <c r="L74" s="76">
        <v>7702691.7599999998</v>
      </c>
      <c r="M74" s="76">
        <v>0</v>
      </c>
      <c r="N74" s="76">
        <v>0</v>
      </c>
      <c r="O74" s="76">
        <v>0</v>
      </c>
      <c r="P74" s="76">
        <v>7702691.7599999998</v>
      </c>
      <c r="Q74" s="76">
        <v>0</v>
      </c>
      <c r="R74" s="12" t="s">
        <v>46</v>
      </c>
      <c r="S74" s="68">
        <v>3</v>
      </c>
      <c r="T74" s="70">
        <v>15630.46</v>
      </c>
      <c r="U74" s="70">
        <v>15630.46</v>
      </c>
      <c r="V74" s="71">
        <v>45291</v>
      </c>
    </row>
    <row r="75" spans="1:22" ht="15.75" customHeight="1" x14ac:dyDescent="0.15">
      <c r="A75" s="69"/>
      <c r="B75" s="56"/>
      <c r="C75" s="51"/>
      <c r="D75" s="51"/>
      <c r="E75" s="56"/>
      <c r="F75" s="75"/>
      <c r="G75" s="75"/>
      <c r="H75" s="76"/>
      <c r="I75" s="76"/>
      <c r="J75" s="76"/>
      <c r="K75" s="75"/>
      <c r="L75" s="76"/>
      <c r="M75" s="76"/>
      <c r="N75" s="76"/>
      <c r="O75" s="76"/>
      <c r="P75" s="76"/>
      <c r="Q75" s="76"/>
      <c r="R75" s="12" t="s">
        <v>70</v>
      </c>
      <c r="S75" s="69"/>
      <c r="T75" s="70"/>
      <c r="U75" s="70"/>
      <c r="V75" s="71"/>
    </row>
    <row r="76" spans="1:22" ht="15.75" customHeight="1" x14ac:dyDescent="0.15">
      <c r="A76" s="69"/>
      <c r="B76" s="56"/>
      <c r="C76" s="51"/>
      <c r="D76" s="51"/>
      <c r="E76" s="56"/>
      <c r="F76" s="75"/>
      <c r="G76" s="75"/>
      <c r="H76" s="76"/>
      <c r="I76" s="76"/>
      <c r="J76" s="76"/>
      <c r="K76" s="75"/>
      <c r="L76" s="76"/>
      <c r="M76" s="76"/>
      <c r="N76" s="76"/>
      <c r="O76" s="76"/>
      <c r="P76" s="76"/>
      <c r="Q76" s="76"/>
      <c r="R76" s="13" t="s">
        <v>71</v>
      </c>
      <c r="S76" s="69"/>
      <c r="T76" s="70"/>
      <c r="U76" s="70"/>
      <c r="V76" s="71"/>
    </row>
    <row r="77" spans="1:22" ht="13.35" customHeight="1" x14ac:dyDescent="0.15">
      <c r="A77" s="69">
        <v>11</v>
      </c>
      <c r="B77" s="56" t="s">
        <v>97</v>
      </c>
      <c r="C77" s="51">
        <v>1959</v>
      </c>
      <c r="D77" s="51"/>
      <c r="E77" s="56" t="s">
        <v>43</v>
      </c>
      <c r="F77" s="75">
        <v>2</v>
      </c>
      <c r="G77" s="75">
        <v>2</v>
      </c>
      <c r="H77" s="76">
        <v>561.20000000000005</v>
      </c>
      <c r="I77" s="76">
        <v>488.7</v>
      </c>
      <c r="J77" s="76">
        <v>268.81</v>
      </c>
      <c r="K77" s="75">
        <v>0</v>
      </c>
      <c r="L77" s="76">
        <v>7638589.0700000003</v>
      </c>
      <c r="M77" s="76">
        <v>0</v>
      </c>
      <c r="N77" s="76">
        <v>0</v>
      </c>
      <c r="O77" s="76">
        <v>0</v>
      </c>
      <c r="P77" s="76">
        <v>7638589.0700000003</v>
      </c>
      <c r="Q77" s="76">
        <v>0</v>
      </c>
      <c r="R77" s="12" t="s">
        <v>46</v>
      </c>
      <c r="S77" s="68">
        <v>3</v>
      </c>
      <c r="T77" s="70">
        <v>15630.43</v>
      </c>
      <c r="U77" s="70">
        <v>15630.43</v>
      </c>
      <c r="V77" s="71">
        <v>45291</v>
      </c>
    </row>
    <row r="78" spans="1:22" ht="15.75" customHeight="1" x14ac:dyDescent="0.15">
      <c r="A78" s="69"/>
      <c r="B78" s="56"/>
      <c r="C78" s="51"/>
      <c r="D78" s="51"/>
      <c r="E78" s="56"/>
      <c r="F78" s="75"/>
      <c r="G78" s="75"/>
      <c r="H78" s="76"/>
      <c r="I78" s="76"/>
      <c r="J78" s="76"/>
      <c r="K78" s="75"/>
      <c r="L78" s="76"/>
      <c r="M78" s="76"/>
      <c r="N78" s="76"/>
      <c r="O78" s="76"/>
      <c r="P78" s="76"/>
      <c r="Q78" s="76"/>
      <c r="R78" s="12" t="s">
        <v>70</v>
      </c>
      <c r="S78" s="69"/>
      <c r="T78" s="70"/>
      <c r="U78" s="70"/>
      <c r="V78" s="71"/>
    </row>
    <row r="79" spans="1:22" ht="15.75" customHeight="1" x14ac:dyDescent="0.15">
      <c r="A79" s="69"/>
      <c r="B79" s="56"/>
      <c r="C79" s="51"/>
      <c r="D79" s="51"/>
      <c r="E79" s="56"/>
      <c r="F79" s="75"/>
      <c r="G79" s="75"/>
      <c r="H79" s="76"/>
      <c r="I79" s="76"/>
      <c r="J79" s="76"/>
      <c r="K79" s="75"/>
      <c r="L79" s="76"/>
      <c r="M79" s="76"/>
      <c r="N79" s="76"/>
      <c r="O79" s="76"/>
      <c r="P79" s="76"/>
      <c r="Q79" s="76"/>
      <c r="R79" s="13" t="s">
        <v>71</v>
      </c>
      <c r="S79" s="69"/>
      <c r="T79" s="70"/>
      <c r="U79" s="70"/>
      <c r="V79" s="71"/>
    </row>
    <row r="80" spans="1:22" ht="13.35" customHeight="1" x14ac:dyDescent="0.15">
      <c r="A80" s="69">
        <v>12</v>
      </c>
      <c r="B80" s="56" t="s">
        <v>98</v>
      </c>
      <c r="C80" s="51">
        <v>1961</v>
      </c>
      <c r="D80" s="51"/>
      <c r="E80" s="56" t="s">
        <v>43</v>
      </c>
      <c r="F80" s="75">
        <v>2</v>
      </c>
      <c r="G80" s="75">
        <v>2</v>
      </c>
      <c r="H80" s="76">
        <v>512.29999999999995</v>
      </c>
      <c r="I80" s="76">
        <v>512.29999999999995</v>
      </c>
      <c r="J80" s="76">
        <v>334.71</v>
      </c>
      <c r="K80" s="75">
        <v>0</v>
      </c>
      <c r="L80" s="76">
        <v>8007570.46</v>
      </c>
      <c r="M80" s="76">
        <v>0</v>
      </c>
      <c r="N80" s="76">
        <v>0</v>
      </c>
      <c r="O80" s="76">
        <v>0</v>
      </c>
      <c r="P80" s="76">
        <v>8007570.46</v>
      </c>
      <c r="Q80" s="76">
        <v>0</v>
      </c>
      <c r="R80" s="12" t="s">
        <v>46</v>
      </c>
      <c r="S80" s="68">
        <v>3</v>
      </c>
      <c r="T80" s="70">
        <v>15630.63</v>
      </c>
      <c r="U80" s="70">
        <v>15630.63</v>
      </c>
      <c r="V80" s="71">
        <v>45291</v>
      </c>
    </row>
    <row r="81" spans="1:22" ht="15.75" customHeight="1" x14ac:dyDescent="0.15">
      <c r="A81" s="69"/>
      <c r="B81" s="56"/>
      <c r="C81" s="51"/>
      <c r="D81" s="51"/>
      <c r="E81" s="56"/>
      <c r="F81" s="75"/>
      <c r="G81" s="75"/>
      <c r="H81" s="76"/>
      <c r="I81" s="76"/>
      <c r="J81" s="76"/>
      <c r="K81" s="75"/>
      <c r="L81" s="76"/>
      <c r="M81" s="76"/>
      <c r="N81" s="76"/>
      <c r="O81" s="76"/>
      <c r="P81" s="76"/>
      <c r="Q81" s="76"/>
      <c r="R81" s="12" t="s">
        <v>70</v>
      </c>
      <c r="S81" s="69"/>
      <c r="T81" s="70"/>
      <c r="U81" s="70"/>
      <c r="V81" s="71"/>
    </row>
    <row r="82" spans="1:22" ht="17.25" customHeight="1" x14ac:dyDescent="0.15">
      <c r="A82" s="69"/>
      <c r="B82" s="56"/>
      <c r="C82" s="51"/>
      <c r="D82" s="51"/>
      <c r="E82" s="56"/>
      <c r="F82" s="75"/>
      <c r="G82" s="75"/>
      <c r="H82" s="76"/>
      <c r="I82" s="76"/>
      <c r="J82" s="76"/>
      <c r="K82" s="75"/>
      <c r="L82" s="76"/>
      <c r="M82" s="76"/>
      <c r="N82" s="76"/>
      <c r="O82" s="76"/>
      <c r="P82" s="76"/>
      <c r="Q82" s="76"/>
      <c r="R82" s="13" t="s">
        <v>71</v>
      </c>
      <c r="S82" s="69"/>
      <c r="T82" s="70"/>
      <c r="U82" s="70"/>
      <c r="V82" s="71"/>
    </row>
    <row r="83" spans="1:22" ht="13.35" customHeight="1" x14ac:dyDescent="0.15">
      <c r="A83" s="69">
        <v>13</v>
      </c>
      <c r="B83" s="56" t="s">
        <v>99</v>
      </c>
      <c r="C83" s="51">
        <v>1959</v>
      </c>
      <c r="D83" s="51"/>
      <c r="E83" s="56" t="s">
        <v>43</v>
      </c>
      <c r="F83" s="75">
        <v>2</v>
      </c>
      <c r="G83" s="75">
        <v>2</v>
      </c>
      <c r="H83" s="76">
        <v>562.79999999999995</v>
      </c>
      <c r="I83" s="76">
        <v>490.6</v>
      </c>
      <c r="J83" s="76">
        <v>331.11</v>
      </c>
      <c r="K83" s="75">
        <v>0</v>
      </c>
      <c r="L83" s="76">
        <v>7668295.2000000002</v>
      </c>
      <c r="M83" s="76">
        <v>0</v>
      </c>
      <c r="N83" s="76">
        <v>0</v>
      </c>
      <c r="O83" s="76">
        <v>0</v>
      </c>
      <c r="P83" s="76">
        <v>7668295.2000000002</v>
      </c>
      <c r="Q83" s="76">
        <v>0</v>
      </c>
      <c r="R83" s="12" t="s">
        <v>46</v>
      </c>
      <c r="S83" s="68">
        <v>3</v>
      </c>
      <c r="T83" s="70">
        <v>15630.44</v>
      </c>
      <c r="U83" s="70">
        <v>15630.44</v>
      </c>
      <c r="V83" s="71">
        <v>45291</v>
      </c>
    </row>
    <row r="84" spans="1:22" ht="13.5" customHeight="1" x14ac:dyDescent="0.15">
      <c r="A84" s="69"/>
      <c r="B84" s="56"/>
      <c r="C84" s="51"/>
      <c r="D84" s="51"/>
      <c r="E84" s="56"/>
      <c r="F84" s="75"/>
      <c r="G84" s="75"/>
      <c r="H84" s="76"/>
      <c r="I84" s="76"/>
      <c r="J84" s="76"/>
      <c r="K84" s="75"/>
      <c r="L84" s="76"/>
      <c r="M84" s="76"/>
      <c r="N84" s="76"/>
      <c r="O84" s="76"/>
      <c r="P84" s="76"/>
      <c r="Q84" s="76"/>
      <c r="R84" s="12" t="s">
        <v>70</v>
      </c>
      <c r="S84" s="69"/>
      <c r="T84" s="70"/>
      <c r="U84" s="70"/>
      <c r="V84" s="71"/>
    </row>
    <row r="85" spans="1:22" ht="15.75" customHeight="1" x14ac:dyDescent="0.15">
      <c r="A85" s="69"/>
      <c r="B85" s="56"/>
      <c r="C85" s="51"/>
      <c r="D85" s="51"/>
      <c r="E85" s="56"/>
      <c r="F85" s="75"/>
      <c r="G85" s="75"/>
      <c r="H85" s="76"/>
      <c r="I85" s="76"/>
      <c r="J85" s="76"/>
      <c r="K85" s="75"/>
      <c r="L85" s="76"/>
      <c r="M85" s="76"/>
      <c r="N85" s="76"/>
      <c r="O85" s="76"/>
      <c r="P85" s="76"/>
      <c r="Q85" s="76"/>
      <c r="R85" s="13" t="s">
        <v>71</v>
      </c>
      <c r="S85" s="69"/>
      <c r="T85" s="70"/>
      <c r="U85" s="70"/>
      <c r="V85" s="71"/>
    </row>
    <row r="86" spans="1:22" s="3" customFormat="1" ht="24.75" customHeight="1" x14ac:dyDescent="0.15">
      <c r="A86" s="60" t="s">
        <v>223</v>
      </c>
      <c r="B86" s="60"/>
      <c r="C86" s="2" t="s">
        <v>60</v>
      </c>
      <c r="D86" s="2" t="s">
        <v>60</v>
      </c>
      <c r="E86" s="2" t="s">
        <v>60</v>
      </c>
      <c r="F86" s="2" t="s">
        <v>60</v>
      </c>
      <c r="G86" s="2" t="s">
        <v>60</v>
      </c>
      <c r="H86" s="29">
        <f>SUM(H74:H85)</f>
        <v>2203.5</v>
      </c>
      <c r="I86" s="29">
        <f t="shared" ref="I86:Q86" si="1">SUM(I74:I85)</f>
        <v>1984.4</v>
      </c>
      <c r="J86" s="29">
        <f t="shared" si="1"/>
        <v>1303.54</v>
      </c>
      <c r="K86" s="30">
        <f t="shared" si="1"/>
        <v>0</v>
      </c>
      <c r="L86" s="29">
        <f t="shared" si="1"/>
        <v>31017146.489999998</v>
      </c>
      <c r="M86" s="29">
        <f t="shared" si="1"/>
        <v>0</v>
      </c>
      <c r="N86" s="29">
        <f t="shared" si="1"/>
        <v>0</v>
      </c>
      <c r="O86" s="29">
        <f t="shared" si="1"/>
        <v>0</v>
      </c>
      <c r="P86" s="29">
        <f t="shared" si="1"/>
        <v>31017146.489999998</v>
      </c>
      <c r="Q86" s="29">
        <f t="shared" si="1"/>
        <v>0</v>
      </c>
      <c r="R86" s="29" t="s">
        <v>60</v>
      </c>
      <c r="S86" s="30">
        <f>SUM(S74:S85)</f>
        <v>12</v>
      </c>
      <c r="T86" s="29" t="s">
        <v>60</v>
      </c>
      <c r="U86" s="29" t="s">
        <v>60</v>
      </c>
      <c r="V86" s="2" t="s">
        <v>60</v>
      </c>
    </row>
    <row r="87" spans="1:22" s="17" customFormat="1" ht="17.25" customHeight="1" x14ac:dyDescent="0.15">
      <c r="A87" s="62" t="s">
        <v>79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</row>
    <row r="88" spans="1:22" ht="13.35" customHeight="1" x14ac:dyDescent="0.15">
      <c r="A88" s="69">
        <v>14</v>
      </c>
      <c r="B88" s="56" t="s">
        <v>100</v>
      </c>
      <c r="C88" s="89">
        <v>1963</v>
      </c>
      <c r="D88" s="92"/>
      <c r="E88" s="56" t="s">
        <v>43</v>
      </c>
      <c r="F88" s="75">
        <v>2</v>
      </c>
      <c r="G88" s="75">
        <v>2</v>
      </c>
      <c r="H88" s="76">
        <v>811</v>
      </c>
      <c r="I88" s="76">
        <v>737.8</v>
      </c>
      <c r="J88" s="76">
        <v>409.02</v>
      </c>
      <c r="K88" s="75">
        <v>54</v>
      </c>
      <c r="L88" s="76">
        <v>11533218.92</v>
      </c>
      <c r="M88" s="76">
        <v>0</v>
      </c>
      <c r="N88" s="76">
        <v>0</v>
      </c>
      <c r="O88" s="76">
        <v>0</v>
      </c>
      <c r="P88" s="76">
        <v>11533218.92</v>
      </c>
      <c r="Q88" s="76">
        <v>0</v>
      </c>
      <c r="R88" s="12" t="s">
        <v>46</v>
      </c>
      <c r="S88" s="68">
        <v>3</v>
      </c>
      <c r="T88" s="70">
        <v>15631.9</v>
      </c>
      <c r="U88" s="70">
        <v>15631.9</v>
      </c>
      <c r="V88" s="71">
        <v>45291</v>
      </c>
    </row>
    <row r="89" spans="1:22" ht="14.25" customHeight="1" x14ac:dyDescent="0.15">
      <c r="A89" s="69"/>
      <c r="B89" s="56"/>
      <c r="C89" s="90"/>
      <c r="D89" s="92"/>
      <c r="E89" s="56"/>
      <c r="F89" s="75"/>
      <c r="G89" s="75"/>
      <c r="H89" s="76"/>
      <c r="I89" s="76"/>
      <c r="J89" s="76"/>
      <c r="K89" s="75"/>
      <c r="L89" s="76"/>
      <c r="M89" s="76"/>
      <c r="N89" s="76"/>
      <c r="O89" s="76"/>
      <c r="P89" s="76"/>
      <c r="Q89" s="76"/>
      <c r="R89" s="12" t="s">
        <v>70</v>
      </c>
      <c r="S89" s="69"/>
      <c r="T89" s="70"/>
      <c r="U89" s="70"/>
      <c r="V89" s="71"/>
    </row>
    <row r="90" spans="1:22" ht="15.75" customHeight="1" x14ac:dyDescent="0.15">
      <c r="A90" s="69"/>
      <c r="B90" s="56"/>
      <c r="C90" s="91"/>
      <c r="D90" s="92"/>
      <c r="E90" s="56"/>
      <c r="F90" s="75"/>
      <c r="G90" s="75"/>
      <c r="H90" s="76"/>
      <c r="I90" s="76"/>
      <c r="J90" s="76"/>
      <c r="K90" s="75"/>
      <c r="L90" s="76"/>
      <c r="M90" s="76"/>
      <c r="N90" s="76"/>
      <c r="O90" s="76"/>
      <c r="P90" s="76"/>
      <c r="Q90" s="76"/>
      <c r="R90" s="13" t="s">
        <v>71</v>
      </c>
      <c r="S90" s="69"/>
      <c r="T90" s="70"/>
      <c r="U90" s="70"/>
      <c r="V90" s="71"/>
    </row>
    <row r="91" spans="1:22" s="3" customFormat="1" ht="45" customHeight="1" x14ac:dyDescent="0.15">
      <c r="A91" s="60" t="s">
        <v>216</v>
      </c>
      <c r="B91" s="60"/>
      <c r="C91" s="2" t="s">
        <v>60</v>
      </c>
      <c r="D91" s="2" t="s">
        <v>60</v>
      </c>
      <c r="E91" s="2" t="s">
        <v>60</v>
      </c>
      <c r="F91" s="2" t="s">
        <v>60</v>
      </c>
      <c r="G91" s="2" t="s">
        <v>60</v>
      </c>
      <c r="H91" s="29">
        <f>SUM(H88)</f>
        <v>811</v>
      </c>
      <c r="I91" s="29">
        <f t="shared" ref="I91:Q91" si="2">SUM(I88)</f>
        <v>737.8</v>
      </c>
      <c r="J91" s="29">
        <f t="shared" si="2"/>
        <v>409.02</v>
      </c>
      <c r="K91" s="30">
        <f t="shared" si="2"/>
        <v>54</v>
      </c>
      <c r="L91" s="29">
        <f t="shared" si="2"/>
        <v>11533218.92</v>
      </c>
      <c r="M91" s="29">
        <f t="shared" si="2"/>
        <v>0</v>
      </c>
      <c r="N91" s="29">
        <f t="shared" si="2"/>
        <v>0</v>
      </c>
      <c r="O91" s="29">
        <f t="shared" si="2"/>
        <v>0</v>
      </c>
      <c r="P91" s="29">
        <f t="shared" si="2"/>
        <v>11533218.92</v>
      </c>
      <c r="Q91" s="29">
        <f t="shared" si="2"/>
        <v>0</v>
      </c>
      <c r="R91" s="29" t="s">
        <v>60</v>
      </c>
      <c r="S91" s="30">
        <f>SUM(S88)</f>
        <v>3</v>
      </c>
      <c r="T91" s="29" t="s">
        <v>60</v>
      </c>
      <c r="U91" s="29" t="s">
        <v>60</v>
      </c>
      <c r="V91" s="2" t="s">
        <v>60</v>
      </c>
    </row>
    <row r="92" spans="1:22" s="17" customFormat="1" ht="15.75" customHeight="1" x14ac:dyDescent="0.15">
      <c r="A92" s="62" t="s">
        <v>81</v>
      </c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</row>
    <row r="93" spans="1:22" ht="13.35" customHeight="1" x14ac:dyDescent="0.15">
      <c r="A93" s="69">
        <v>15</v>
      </c>
      <c r="B93" s="48" t="s">
        <v>101</v>
      </c>
      <c r="C93" s="51">
        <v>1957</v>
      </c>
      <c r="D93" s="51"/>
      <c r="E93" s="48" t="s">
        <v>43</v>
      </c>
      <c r="F93" s="75">
        <v>2</v>
      </c>
      <c r="G93" s="75">
        <v>2</v>
      </c>
      <c r="H93" s="76">
        <v>525.9</v>
      </c>
      <c r="I93" s="76">
        <v>525.9</v>
      </c>
      <c r="J93" s="76">
        <v>55.1</v>
      </c>
      <c r="K93" s="75">
        <v>0</v>
      </c>
      <c r="L93" s="76">
        <v>8220203.8099999996</v>
      </c>
      <c r="M93" s="76">
        <v>0</v>
      </c>
      <c r="N93" s="76">
        <v>0</v>
      </c>
      <c r="O93" s="76">
        <v>0</v>
      </c>
      <c r="P93" s="76">
        <v>8220203.8099999996</v>
      </c>
      <c r="Q93" s="76">
        <v>0</v>
      </c>
      <c r="R93" s="12" t="s">
        <v>46</v>
      </c>
      <c r="S93" s="68">
        <v>3</v>
      </c>
      <c r="T93" s="70">
        <v>15630.74</v>
      </c>
      <c r="U93" s="70">
        <v>15630.74</v>
      </c>
      <c r="V93" s="71">
        <v>45291</v>
      </c>
    </row>
    <row r="94" spans="1:22" ht="15.75" customHeight="1" x14ac:dyDescent="0.15">
      <c r="A94" s="69"/>
      <c r="B94" s="49"/>
      <c r="C94" s="51"/>
      <c r="D94" s="51"/>
      <c r="E94" s="49"/>
      <c r="F94" s="75"/>
      <c r="G94" s="75"/>
      <c r="H94" s="76"/>
      <c r="I94" s="76"/>
      <c r="J94" s="76"/>
      <c r="K94" s="75"/>
      <c r="L94" s="76"/>
      <c r="M94" s="76"/>
      <c r="N94" s="76"/>
      <c r="O94" s="76"/>
      <c r="P94" s="76"/>
      <c r="Q94" s="76"/>
      <c r="R94" s="12" t="s">
        <v>70</v>
      </c>
      <c r="S94" s="69"/>
      <c r="T94" s="70"/>
      <c r="U94" s="70"/>
      <c r="V94" s="71"/>
    </row>
    <row r="95" spans="1:22" ht="15.75" customHeight="1" x14ac:dyDescent="0.15">
      <c r="A95" s="69"/>
      <c r="B95" s="58"/>
      <c r="C95" s="51"/>
      <c r="D95" s="51"/>
      <c r="E95" s="58"/>
      <c r="F95" s="75"/>
      <c r="G95" s="75"/>
      <c r="H95" s="76"/>
      <c r="I95" s="76"/>
      <c r="J95" s="76"/>
      <c r="K95" s="75"/>
      <c r="L95" s="76"/>
      <c r="M95" s="76"/>
      <c r="N95" s="76"/>
      <c r="O95" s="76"/>
      <c r="P95" s="76"/>
      <c r="Q95" s="76"/>
      <c r="R95" s="13" t="s">
        <v>71</v>
      </c>
      <c r="S95" s="69"/>
      <c r="T95" s="70"/>
      <c r="U95" s="70"/>
      <c r="V95" s="71"/>
    </row>
    <row r="96" spans="1:22" ht="27.6" customHeight="1" x14ac:dyDescent="0.15">
      <c r="A96" s="69">
        <v>16</v>
      </c>
      <c r="B96" s="63" t="s">
        <v>58</v>
      </c>
      <c r="C96" s="51">
        <v>1980</v>
      </c>
      <c r="D96" s="51"/>
      <c r="E96" s="63" t="s">
        <v>189</v>
      </c>
      <c r="F96" s="75">
        <v>5</v>
      </c>
      <c r="G96" s="75">
        <v>4</v>
      </c>
      <c r="H96" s="76">
        <v>4485</v>
      </c>
      <c r="I96" s="76">
        <v>2697.7</v>
      </c>
      <c r="J96" s="76">
        <v>1858.59</v>
      </c>
      <c r="K96" s="75">
        <v>153</v>
      </c>
      <c r="L96" s="76">
        <v>13987668.710000001</v>
      </c>
      <c r="M96" s="76">
        <v>0</v>
      </c>
      <c r="N96" s="76">
        <v>0</v>
      </c>
      <c r="O96" s="76">
        <v>0</v>
      </c>
      <c r="P96" s="76">
        <v>13987668.710000001</v>
      </c>
      <c r="Q96" s="76">
        <v>0</v>
      </c>
      <c r="R96" s="12" t="s">
        <v>52</v>
      </c>
      <c r="S96" s="68">
        <v>12</v>
      </c>
      <c r="T96" s="70">
        <v>5185.03</v>
      </c>
      <c r="U96" s="70">
        <v>5185.03</v>
      </c>
      <c r="V96" s="71">
        <v>45291</v>
      </c>
    </row>
    <row r="97" spans="1:22" ht="25.5" customHeight="1" x14ac:dyDescent="0.15">
      <c r="A97" s="69"/>
      <c r="B97" s="49"/>
      <c r="C97" s="51"/>
      <c r="D97" s="51"/>
      <c r="E97" s="49"/>
      <c r="F97" s="75"/>
      <c r="G97" s="75"/>
      <c r="H97" s="76"/>
      <c r="I97" s="76"/>
      <c r="J97" s="76"/>
      <c r="K97" s="75"/>
      <c r="L97" s="76"/>
      <c r="M97" s="76"/>
      <c r="N97" s="76"/>
      <c r="O97" s="76"/>
      <c r="P97" s="76"/>
      <c r="Q97" s="76"/>
      <c r="R97" s="12" t="s">
        <v>86</v>
      </c>
      <c r="S97" s="69"/>
      <c r="T97" s="70"/>
      <c r="U97" s="70"/>
      <c r="V97" s="71"/>
    </row>
    <row r="98" spans="1:22" ht="25.5" customHeight="1" x14ac:dyDescent="0.15">
      <c r="A98" s="69"/>
      <c r="B98" s="49"/>
      <c r="C98" s="51"/>
      <c r="D98" s="51"/>
      <c r="E98" s="49"/>
      <c r="F98" s="75"/>
      <c r="G98" s="75"/>
      <c r="H98" s="76"/>
      <c r="I98" s="76"/>
      <c r="J98" s="76"/>
      <c r="K98" s="75"/>
      <c r="L98" s="76"/>
      <c r="M98" s="76"/>
      <c r="N98" s="76"/>
      <c r="O98" s="76"/>
      <c r="P98" s="76"/>
      <c r="Q98" s="76"/>
      <c r="R98" s="12" t="s">
        <v>75</v>
      </c>
      <c r="S98" s="69"/>
      <c r="T98" s="70"/>
      <c r="U98" s="70"/>
      <c r="V98" s="71"/>
    </row>
    <row r="99" spans="1:22" ht="24.6" customHeight="1" x14ac:dyDescent="0.15">
      <c r="A99" s="69"/>
      <c r="B99" s="49"/>
      <c r="C99" s="51"/>
      <c r="D99" s="51"/>
      <c r="E99" s="49"/>
      <c r="F99" s="75"/>
      <c r="G99" s="75"/>
      <c r="H99" s="76"/>
      <c r="I99" s="76"/>
      <c r="J99" s="76"/>
      <c r="K99" s="75"/>
      <c r="L99" s="76"/>
      <c r="M99" s="76"/>
      <c r="N99" s="76"/>
      <c r="O99" s="76"/>
      <c r="P99" s="76"/>
      <c r="Q99" s="76"/>
      <c r="R99" s="12" t="s">
        <v>48</v>
      </c>
      <c r="S99" s="69"/>
      <c r="T99" s="70"/>
      <c r="U99" s="70"/>
      <c r="V99" s="71"/>
    </row>
    <row r="100" spans="1:22" ht="28.9" customHeight="1" x14ac:dyDescent="0.15">
      <c r="A100" s="69"/>
      <c r="B100" s="49"/>
      <c r="C100" s="51"/>
      <c r="D100" s="51"/>
      <c r="E100" s="49"/>
      <c r="F100" s="75"/>
      <c r="G100" s="75"/>
      <c r="H100" s="76"/>
      <c r="I100" s="76"/>
      <c r="J100" s="76"/>
      <c r="K100" s="75"/>
      <c r="L100" s="76"/>
      <c r="M100" s="76"/>
      <c r="N100" s="76"/>
      <c r="O100" s="76"/>
      <c r="P100" s="76"/>
      <c r="Q100" s="76"/>
      <c r="R100" s="12" t="s">
        <v>72</v>
      </c>
      <c r="S100" s="69"/>
      <c r="T100" s="70"/>
      <c r="U100" s="70"/>
      <c r="V100" s="71"/>
    </row>
    <row r="101" spans="1:22" ht="26.25" customHeight="1" x14ac:dyDescent="0.15">
      <c r="A101" s="69"/>
      <c r="B101" s="49"/>
      <c r="C101" s="51"/>
      <c r="D101" s="51"/>
      <c r="E101" s="49"/>
      <c r="F101" s="75"/>
      <c r="G101" s="75"/>
      <c r="H101" s="76"/>
      <c r="I101" s="76"/>
      <c r="J101" s="76"/>
      <c r="K101" s="75"/>
      <c r="L101" s="76"/>
      <c r="M101" s="76"/>
      <c r="N101" s="76"/>
      <c r="O101" s="76"/>
      <c r="P101" s="76"/>
      <c r="Q101" s="76"/>
      <c r="R101" s="12" t="s">
        <v>65</v>
      </c>
      <c r="S101" s="69"/>
      <c r="T101" s="70"/>
      <c r="U101" s="70"/>
      <c r="V101" s="71"/>
    </row>
    <row r="102" spans="1:22" ht="15.75" customHeight="1" x14ac:dyDescent="0.15">
      <c r="A102" s="69"/>
      <c r="B102" s="49"/>
      <c r="C102" s="51"/>
      <c r="D102" s="51"/>
      <c r="E102" s="49"/>
      <c r="F102" s="75"/>
      <c r="G102" s="75"/>
      <c r="H102" s="76"/>
      <c r="I102" s="76"/>
      <c r="J102" s="76"/>
      <c r="K102" s="75"/>
      <c r="L102" s="76"/>
      <c r="M102" s="76"/>
      <c r="N102" s="76"/>
      <c r="O102" s="76"/>
      <c r="P102" s="76"/>
      <c r="Q102" s="76"/>
      <c r="R102" s="12" t="s">
        <v>44</v>
      </c>
      <c r="S102" s="69"/>
      <c r="T102" s="70"/>
      <c r="U102" s="70"/>
      <c r="V102" s="71"/>
    </row>
    <row r="103" spans="1:22" ht="25.5" customHeight="1" x14ac:dyDescent="0.15">
      <c r="A103" s="69"/>
      <c r="B103" s="49"/>
      <c r="C103" s="51"/>
      <c r="D103" s="51"/>
      <c r="E103" s="49"/>
      <c r="F103" s="75"/>
      <c r="G103" s="75"/>
      <c r="H103" s="76"/>
      <c r="I103" s="76"/>
      <c r="J103" s="76"/>
      <c r="K103" s="75"/>
      <c r="L103" s="76"/>
      <c r="M103" s="76"/>
      <c r="N103" s="76"/>
      <c r="O103" s="76"/>
      <c r="P103" s="76"/>
      <c r="Q103" s="76"/>
      <c r="R103" s="12" t="s">
        <v>68</v>
      </c>
      <c r="S103" s="69"/>
      <c r="T103" s="70"/>
      <c r="U103" s="70"/>
      <c r="V103" s="71"/>
    </row>
    <row r="104" spans="1:22" ht="26.25" customHeight="1" x14ac:dyDescent="0.15">
      <c r="A104" s="69"/>
      <c r="B104" s="49"/>
      <c r="C104" s="51"/>
      <c r="D104" s="51"/>
      <c r="E104" s="49"/>
      <c r="F104" s="75"/>
      <c r="G104" s="75"/>
      <c r="H104" s="76"/>
      <c r="I104" s="76"/>
      <c r="J104" s="76"/>
      <c r="K104" s="75"/>
      <c r="L104" s="76"/>
      <c r="M104" s="76"/>
      <c r="N104" s="76"/>
      <c r="O104" s="76"/>
      <c r="P104" s="76"/>
      <c r="Q104" s="76"/>
      <c r="R104" s="12" t="s">
        <v>63</v>
      </c>
      <c r="S104" s="69"/>
      <c r="T104" s="70"/>
      <c r="U104" s="70"/>
      <c r="V104" s="71"/>
    </row>
    <row r="105" spans="1:22" ht="24.6" customHeight="1" x14ac:dyDescent="0.15">
      <c r="A105" s="69"/>
      <c r="B105" s="49"/>
      <c r="C105" s="51"/>
      <c r="D105" s="51"/>
      <c r="E105" s="49"/>
      <c r="F105" s="75"/>
      <c r="G105" s="75"/>
      <c r="H105" s="76"/>
      <c r="I105" s="76"/>
      <c r="J105" s="76"/>
      <c r="K105" s="75"/>
      <c r="L105" s="76"/>
      <c r="M105" s="76"/>
      <c r="N105" s="76"/>
      <c r="O105" s="76"/>
      <c r="P105" s="76"/>
      <c r="Q105" s="76"/>
      <c r="R105" s="12" t="s">
        <v>53</v>
      </c>
      <c r="S105" s="69"/>
      <c r="T105" s="70"/>
      <c r="U105" s="70"/>
      <c r="V105" s="71"/>
    </row>
    <row r="106" spans="1:22" ht="26.25" customHeight="1" x14ac:dyDescent="0.15">
      <c r="A106" s="69"/>
      <c r="B106" s="49"/>
      <c r="C106" s="51"/>
      <c r="D106" s="51"/>
      <c r="E106" s="49"/>
      <c r="F106" s="75"/>
      <c r="G106" s="75"/>
      <c r="H106" s="76"/>
      <c r="I106" s="76"/>
      <c r="J106" s="76"/>
      <c r="K106" s="75"/>
      <c r="L106" s="76"/>
      <c r="M106" s="76"/>
      <c r="N106" s="76"/>
      <c r="O106" s="76"/>
      <c r="P106" s="76"/>
      <c r="Q106" s="76"/>
      <c r="R106" s="12" t="s">
        <v>76</v>
      </c>
      <c r="S106" s="69"/>
      <c r="T106" s="70"/>
      <c r="U106" s="70"/>
      <c r="V106" s="71"/>
    </row>
    <row r="107" spans="1:22" ht="25.5" customHeight="1" x14ac:dyDescent="0.15">
      <c r="A107" s="69"/>
      <c r="B107" s="50"/>
      <c r="C107" s="51"/>
      <c r="D107" s="51"/>
      <c r="E107" s="50"/>
      <c r="F107" s="75"/>
      <c r="G107" s="75"/>
      <c r="H107" s="76"/>
      <c r="I107" s="76"/>
      <c r="J107" s="76"/>
      <c r="K107" s="75"/>
      <c r="L107" s="76"/>
      <c r="M107" s="76"/>
      <c r="N107" s="76"/>
      <c r="O107" s="76"/>
      <c r="P107" s="76"/>
      <c r="Q107" s="76"/>
      <c r="R107" s="13" t="s">
        <v>77</v>
      </c>
      <c r="S107" s="69"/>
      <c r="T107" s="70"/>
      <c r="U107" s="70"/>
      <c r="V107" s="71"/>
    </row>
    <row r="108" spans="1:22" s="3" customFormat="1" ht="27" customHeight="1" x14ac:dyDescent="0.15">
      <c r="A108" s="60" t="s">
        <v>222</v>
      </c>
      <c r="B108" s="60"/>
      <c r="C108" s="2" t="s">
        <v>60</v>
      </c>
      <c r="D108" s="2" t="s">
        <v>60</v>
      </c>
      <c r="E108" s="2" t="s">
        <v>60</v>
      </c>
      <c r="F108" s="2" t="s">
        <v>60</v>
      </c>
      <c r="G108" s="2" t="s">
        <v>60</v>
      </c>
      <c r="H108" s="29">
        <f>SUM(H93:H107)</f>
        <v>5010.8999999999996</v>
      </c>
      <c r="I108" s="29">
        <f t="shared" ref="I108:Q108" si="3">SUM(I93:I107)</f>
        <v>3223.6</v>
      </c>
      <c r="J108" s="29">
        <f t="shared" si="3"/>
        <v>1913.6899999999998</v>
      </c>
      <c r="K108" s="30">
        <f t="shared" si="3"/>
        <v>153</v>
      </c>
      <c r="L108" s="29">
        <f t="shared" si="3"/>
        <v>22207872.52</v>
      </c>
      <c r="M108" s="29">
        <f t="shared" si="3"/>
        <v>0</v>
      </c>
      <c r="N108" s="29">
        <f t="shared" si="3"/>
        <v>0</v>
      </c>
      <c r="O108" s="29">
        <f t="shared" si="3"/>
        <v>0</v>
      </c>
      <c r="P108" s="29">
        <f t="shared" si="3"/>
        <v>22207872.52</v>
      </c>
      <c r="Q108" s="29">
        <f t="shared" si="3"/>
        <v>0</v>
      </c>
      <c r="R108" s="29" t="s">
        <v>60</v>
      </c>
      <c r="S108" s="30">
        <f>SUM(S93:S107)</f>
        <v>15</v>
      </c>
      <c r="T108" s="29" t="s">
        <v>60</v>
      </c>
      <c r="U108" s="29" t="s">
        <v>60</v>
      </c>
      <c r="V108" s="2" t="s">
        <v>60</v>
      </c>
    </row>
    <row r="109" spans="1:22" s="17" customFormat="1" ht="16.5" customHeight="1" x14ac:dyDescent="0.15">
      <c r="A109" s="62" t="s">
        <v>82</v>
      </c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</row>
    <row r="110" spans="1:22" ht="13.35" customHeight="1" x14ac:dyDescent="0.15">
      <c r="A110" s="69">
        <v>17</v>
      </c>
      <c r="B110" s="48" t="s">
        <v>102</v>
      </c>
      <c r="C110" s="51">
        <v>1958</v>
      </c>
      <c r="D110" s="51"/>
      <c r="E110" s="48" t="s">
        <v>43</v>
      </c>
      <c r="F110" s="75">
        <v>2</v>
      </c>
      <c r="G110" s="75">
        <v>2</v>
      </c>
      <c r="H110" s="76">
        <v>516.6</v>
      </c>
      <c r="I110" s="76">
        <v>463</v>
      </c>
      <c r="J110" s="76">
        <v>301.19</v>
      </c>
      <c r="K110" s="75">
        <v>27</v>
      </c>
      <c r="L110" s="76">
        <v>7236774.5899999999</v>
      </c>
      <c r="M110" s="76">
        <v>0</v>
      </c>
      <c r="N110" s="76">
        <v>0</v>
      </c>
      <c r="O110" s="76">
        <v>0</v>
      </c>
      <c r="P110" s="76">
        <v>7236774.5899999999</v>
      </c>
      <c r="Q110" s="76">
        <v>0</v>
      </c>
      <c r="R110" s="12" t="s">
        <v>46</v>
      </c>
      <c r="S110" s="68">
        <v>3</v>
      </c>
      <c r="T110" s="70">
        <v>15630.18</v>
      </c>
      <c r="U110" s="70">
        <v>15630.18</v>
      </c>
      <c r="V110" s="71">
        <v>45291</v>
      </c>
    </row>
    <row r="111" spans="1:22" ht="16.5" customHeight="1" x14ac:dyDescent="0.15">
      <c r="A111" s="69"/>
      <c r="B111" s="49"/>
      <c r="C111" s="51"/>
      <c r="D111" s="51"/>
      <c r="E111" s="49"/>
      <c r="F111" s="75"/>
      <c r="G111" s="75"/>
      <c r="H111" s="76"/>
      <c r="I111" s="76"/>
      <c r="J111" s="76"/>
      <c r="K111" s="75"/>
      <c r="L111" s="76"/>
      <c r="M111" s="76"/>
      <c r="N111" s="76"/>
      <c r="O111" s="76"/>
      <c r="P111" s="76"/>
      <c r="Q111" s="76"/>
      <c r="R111" s="12" t="s">
        <v>70</v>
      </c>
      <c r="S111" s="69"/>
      <c r="T111" s="70"/>
      <c r="U111" s="70"/>
      <c r="V111" s="71"/>
    </row>
    <row r="112" spans="1:22" ht="15.75" customHeight="1" x14ac:dyDescent="0.15">
      <c r="A112" s="69"/>
      <c r="B112" s="58"/>
      <c r="C112" s="51"/>
      <c r="D112" s="51"/>
      <c r="E112" s="58"/>
      <c r="F112" s="75"/>
      <c r="G112" s="75"/>
      <c r="H112" s="76"/>
      <c r="I112" s="76"/>
      <c r="J112" s="76"/>
      <c r="K112" s="75"/>
      <c r="L112" s="76"/>
      <c r="M112" s="76"/>
      <c r="N112" s="76"/>
      <c r="O112" s="76"/>
      <c r="P112" s="76"/>
      <c r="Q112" s="76"/>
      <c r="R112" s="13" t="s">
        <v>71</v>
      </c>
      <c r="S112" s="69"/>
      <c r="T112" s="70"/>
      <c r="U112" s="70"/>
      <c r="V112" s="71"/>
    </row>
    <row r="113" spans="1:22" ht="17.25" customHeight="1" x14ac:dyDescent="0.15">
      <c r="A113" s="72">
        <v>18</v>
      </c>
      <c r="B113" s="56" t="s">
        <v>103</v>
      </c>
      <c r="C113" s="51">
        <v>1965</v>
      </c>
      <c r="D113" s="51"/>
      <c r="E113" s="63" t="s">
        <v>47</v>
      </c>
      <c r="F113" s="75">
        <v>4</v>
      </c>
      <c r="G113" s="75">
        <v>4</v>
      </c>
      <c r="H113" s="76">
        <v>3093.4</v>
      </c>
      <c r="I113" s="76">
        <v>2849.5</v>
      </c>
      <c r="J113" s="76">
        <v>2361.5</v>
      </c>
      <c r="K113" s="75">
        <v>143</v>
      </c>
      <c r="L113" s="76">
        <v>23930077.120000001</v>
      </c>
      <c r="M113" s="76">
        <v>0</v>
      </c>
      <c r="N113" s="76">
        <v>0</v>
      </c>
      <c r="O113" s="76">
        <v>0</v>
      </c>
      <c r="P113" s="76">
        <v>23930077.120000001</v>
      </c>
      <c r="Q113" s="76">
        <v>0</v>
      </c>
      <c r="R113" s="12" t="s">
        <v>52</v>
      </c>
      <c r="S113" s="68">
        <v>15</v>
      </c>
      <c r="T113" s="70">
        <v>8397.99</v>
      </c>
      <c r="U113" s="70">
        <v>8397.99</v>
      </c>
      <c r="V113" s="71">
        <v>45291</v>
      </c>
    </row>
    <row r="114" spans="1:22" ht="24.75" customHeight="1" x14ac:dyDescent="0.15">
      <c r="A114" s="73"/>
      <c r="B114" s="56"/>
      <c r="C114" s="51"/>
      <c r="D114" s="51"/>
      <c r="E114" s="49"/>
      <c r="F114" s="75"/>
      <c r="G114" s="75"/>
      <c r="H114" s="76"/>
      <c r="I114" s="76"/>
      <c r="J114" s="76"/>
      <c r="K114" s="75"/>
      <c r="L114" s="76"/>
      <c r="M114" s="76"/>
      <c r="N114" s="76"/>
      <c r="O114" s="76"/>
      <c r="P114" s="76"/>
      <c r="Q114" s="76"/>
      <c r="R114" s="12" t="s">
        <v>86</v>
      </c>
      <c r="S114" s="69"/>
      <c r="T114" s="70"/>
      <c r="U114" s="70"/>
      <c r="V114" s="71"/>
    </row>
    <row r="115" spans="1:22" ht="25.5" customHeight="1" x14ac:dyDescent="0.15">
      <c r="A115" s="73"/>
      <c r="B115" s="56"/>
      <c r="C115" s="51"/>
      <c r="D115" s="51"/>
      <c r="E115" s="49"/>
      <c r="F115" s="75"/>
      <c r="G115" s="75"/>
      <c r="H115" s="76"/>
      <c r="I115" s="76"/>
      <c r="J115" s="76"/>
      <c r="K115" s="75"/>
      <c r="L115" s="76"/>
      <c r="M115" s="76"/>
      <c r="N115" s="76"/>
      <c r="O115" s="76"/>
      <c r="P115" s="76"/>
      <c r="Q115" s="76"/>
      <c r="R115" s="12" t="s">
        <v>75</v>
      </c>
      <c r="S115" s="69"/>
      <c r="T115" s="70"/>
      <c r="U115" s="70"/>
      <c r="V115" s="71"/>
    </row>
    <row r="116" spans="1:22" ht="24.6" customHeight="1" x14ac:dyDescent="0.15">
      <c r="A116" s="73"/>
      <c r="B116" s="56"/>
      <c r="C116" s="51"/>
      <c r="D116" s="51"/>
      <c r="E116" s="49"/>
      <c r="F116" s="75"/>
      <c r="G116" s="75"/>
      <c r="H116" s="76"/>
      <c r="I116" s="76"/>
      <c r="J116" s="76"/>
      <c r="K116" s="75"/>
      <c r="L116" s="76"/>
      <c r="M116" s="76"/>
      <c r="N116" s="76"/>
      <c r="O116" s="76"/>
      <c r="P116" s="76"/>
      <c r="Q116" s="76"/>
      <c r="R116" s="12" t="s">
        <v>48</v>
      </c>
      <c r="S116" s="69"/>
      <c r="T116" s="70"/>
      <c r="U116" s="70"/>
      <c r="V116" s="71"/>
    </row>
    <row r="117" spans="1:22" ht="25.5" customHeight="1" x14ac:dyDescent="0.15">
      <c r="A117" s="73"/>
      <c r="B117" s="56"/>
      <c r="C117" s="51"/>
      <c r="D117" s="51"/>
      <c r="E117" s="49"/>
      <c r="F117" s="75"/>
      <c r="G117" s="75"/>
      <c r="H117" s="76"/>
      <c r="I117" s="76"/>
      <c r="J117" s="76"/>
      <c r="K117" s="75"/>
      <c r="L117" s="76"/>
      <c r="M117" s="76"/>
      <c r="N117" s="76"/>
      <c r="O117" s="76"/>
      <c r="P117" s="76"/>
      <c r="Q117" s="76"/>
      <c r="R117" s="12" t="s">
        <v>72</v>
      </c>
      <c r="S117" s="69"/>
      <c r="T117" s="70"/>
      <c r="U117" s="70"/>
      <c r="V117" s="71"/>
    </row>
    <row r="118" spans="1:22" ht="25.5" customHeight="1" x14ac:dyDescent="0.15">
      <c r="A118" s="73"/>
      <c r="B118" s="56"/>
      <c r="C118" s="51"/>
      <c r="D118" s="51"/>
      <c r="E118" s="49"/>
      <c r="F118" s="75"/>
      <c r="G118" s="75"/>
      <c r="H118" s="76"/>
      <c r="I118" s="76"/>
      <c r="J118" s="76"/>
      <c r="K118" s="75"/>
      <c r="L118" s="76"/>
      <c r="M118" s="76"/>
      <c r="N118" s="76"/>
      <c r="O118" s="76"/>
      <c r="P118" s="76"/>
      <c r="Q118" s="76"/>
      <c r="R118" s="12" t="s">
        <v>65</v>
      </c>
      <c r="S118" s="69"/>
      <c r="T118" s="70"/>
      <c r="U118" s="70"/>
      <c r="V118" s="71"/>
    </row>
    <row r="119" spans="1:22" ht="16.5" customHeight="1" x14ac:dyDescent="0.15">
      <c r="A119" s="73"/>
      <c r="B119" s="56"/>
      <c r="C119" s="51"/>
      <c r="D119" s="51"/>
      <c r="E119" s="49"/>
      <c r="F119" s="75"/>
      <c r="G119" s="75"/>
      <c r="H119" s="76"/>
      <c r="I119" s="76"/>
      <c r="J119" s="76"/>
      <c r="K119" s="75"/>
      <c r="L119" s="76"/>
      <c r="M119" s="76"/>
      <c r="N119" s="76"/>
      <c r="O119" s="76"/>
      <c r="P119" s="76"/>
      <c r="Q119" s="76"/>
      <c r="R119" s="12" t="s">
        <v>44</v>
      </c>
      <c r="S119" s="69"/>
      <c r="T119" s="70"/>
      <c r="U119" s="70"/>
      <c r="V119" s="71"/>
    </row>
    <row r="120" spans="1:22" ht="28.15" customHeight="1" x14ac:dyDescent="0.15">
      <c r="A120" s="73"/>
      <c r="B120" s="56"/>
      <c r="C120" s="51"/>
      <c r="D120" s="51"/>
      <c r="E120" s="49"/>
      <c r="F120" s="75"/>
      <c r="G120" s="75"/>
      <c r="H120" s="76"/>
      <c r="I120" s="76"/>
      <c r="J120" s="76"/>
      <c r="K120" s="75"/>
      <c r="L120" s="76"/>
      <c r="M120" s="76"/>
      <c r="N120" s="76"/>
      <c r="O120" s="76"/>
      <c r="P120" s="76"/>
      <c r="Q120" s="76"/>
      <c r="R120" s="12" t="s">
        <v>68</v>
      </c>
      <c r="S120" s="69"/>
      <c r="T120" s="70"/>
      <c r="U120" s="70"/>
      <c r="V120" s="71"/>
    </row>
    <row r="121" spans="1:22" ht="33" customHeight="1" x14ac:dyDescent="0.15">
      <c r="A121" s="73"/>
      <c r="B121" s="56"/>
      <c r="C121" s="51"/>
      <c r="D121" s="51"/>
      <c r="E121" s="49"/>
      <c r="F121" s="75"/>
      <c r="G121" s="75"/>
      <c r="H121" s="76"/>
      <c r="I121" s="76"/>
      <c r="J121" s="76"/>
      <c r="K121" s="75"/>
      <c r="L121" s="76"/>
      <c r="M121" s="76"/>
      <c r="N121" s="76"/>
      <c r="O121" s="76"/>
      <c r="P121" s="76"/>
      <c r="Q121" s="76"/>
      <c r="R121" s="12" t="s">
        <v>63</v>
      </c>
      <c r="S121" s="69"/>
      <c r="T121" s="70"/>
      <c r="U121" s="70"/>
      <c r="V121" s="71"/>
    </row>
    <row r="122" spans="1:22" ht="24.6" customHeight="1" x14ac:dyDescent="0.15">
      <c r="A122" s="73"/>
      <c r="B122" s="56"/>
      <c r="C122" s="51"/>
      <c r="D122" s="51"/>
      <c r="E122" s="49"/>
      <c r="F122" s="75"/>
      <c r="G122" s="75"/>
      <c r="H122" s="76"/>
      <c r="I122" s="76"/>
      <c r="J122" s="76"/>
      <c r="K122" s="75"/>
      <c r="L122" s="76"/>
      <c r="M122" s="76"/>
      <c r="N122" s="76"/>
      <c r="O122" s="76"/>
      <c r="P122" s="76"/>
      <c r="Q122" s="76"/>
      <c r="R122" s="12" t="s">
        <v>53</v>
      </c>
      <c r="S122" s="69"/>
      <c r="T122" s="70"/>
      <c r="U122" s="70"/>
      <c r="V122" s="71"/>
    </row>
    <row r="123" spans="1:22" ht="26.25" customHeight="1" x14ac:dyDescent="0.15">
      <c r="A123" s="73"/>
      <c r="B123" s="56"/>
      <c r="C123" s="51"/>
      <c r="D123" s="51"/>
      <c r="E123" s="49"/>
      <c r="F123" s="75"/>
      <c r="G123" s="75"/>
      <c r="H123" s="76"/>
      <c r="I123" s="76"/>
      <c r="J123" s="76"/>
      <c r="K123" s="75"/>
      <c r="L123" s="76"/>
      <c r="M123" s="76"/>
      <c r="N123" s="76"/>
      <c r="O123" s="76"/>
      <c r="P123" s="76"/>
      <c r="Q123" s="76"/>
      <c r="R123" s="12" t="s">
        <v>76</v>
      </c>
      <c r="S123" s="69"/>
      <c r="T123" s="70"/>
      <c r="U123" s="70"/>
      <c r="V123" s="71"/>
    </row>
    <row r="124" spans="1:22" ht="26.25" customHeight="1" x14ac:dyDescent="0.15">
      <c r="A124" s="73"/>
      <c r="B124" s="56"/>
      <c r="C124" s="51"/>
      <c r="D124" s="51"/>
      <c r="E124" s="49"/>
      <c r="F124" s="75"/>
      <c r="G124" s="75"/>
      <c r="H124" s="76"/>
      <c r="I124" s="76"/>
      <c r="J124" s="76"/>
      <c r="K124" s="75"/>
      <c r="L124" s="76"/>
      <c r="M124" s="76"/>
      <c r="N124" s="76"/>
      <c r="O124" s="76"/>
      <c r="P124" s="76"/>
      <c r="Q124" s="76"/>
      <c r="R124" s="12" t="s">
        <v>77</v>
      </c>
      <c r="S124" s="69"/>
      <c r="T124" s="70"/>
      <c r="U124" s="70"/>
      <c r="V124" s="71"/>
    </row>
    <row r="125" spans="1:22" ht="13.35" customHeight="1" x14ac:dyDescent="0.15">
      <c r="A125" s="73"/>
      <c r="B125" s="56"/>
      <c r="C125" s="51"/>
      <c r="D125" s="51"/>
      <c r="E125" s="49"/>
      <c r="F125" s="75"/>
      <c r="G125" s="75"/>
      <c r="H125" s="76"/>
      <c r="I125" s="76"/>
      <c r="J125" s="76"/>
      <c r="K125" s="75"/>
      <c r="L125" s="76"/>
      <c r="M125" s="76"/>
      <c r="N125" s="76"/>
      <c r="O125" s="76"/>
      <c r="P125" s="76"/>
      <c r="Q125" s="76"/>
      <c r="R125" s="12" t="s">
        <v>45</v>
      </c>
      <c r="S125" s="69"/>
      <c r="T125" s="70"/>
      <c r="U125" s="70"/>
      <c r="V125" s="71"/>
    </row>
    <row r="126" spans="1:22" ht="13.35" customHeight="1" x14ac:dyDescent="0.15">
      <c r="A126" s="73"/>
      <c r="B126" s="56"/>
      <c r="C126" s="51"/>
      <c r="D126" s="51"/>
      <c r="E126" s="49"/>
      <c r="F126" s="75"/>
      <c r="G126" s="75"/>
      <c r="H126" s="76"/>
      <c r="I126" s="76"/>
      <c r="J126" s="76"/>
      <c r="K126" s="75"/>
      <c r="L126" s="76"/>
      <c r="M126" s="76"/>
      <c r="N126" s="76"/>
      <c r="O126" s="76"/>
      <c r="P126" s="76"/>
      <c r="Q126" s="76"/>
      <c r="R126" s="12" t="s">
        <v>64</v>
      </c>
      <c r="S126" s="69"/>
      <c r="T126" s="70"/>
      <c r="U126" s="70"/>
      <c r="V126" s="71"/>
    </row>
    <row r="127" spans="1:22" ht="15" customHeight="1" x14ac:dyDescent="0.15">
      <c r="A127" s="74"/>
      <c r="B127" s="56"/>
      <c r="C127" s="51"/>
      <c r="D127" s="51"/>
      <c r="E127" s="50"/>
      <c r="F127" s="75"/>
      <c r="G127" s="75"/>
      <c r="H127" s="76"/>
      <c r="I127" s="76"/>
      <c r="J127" s="76"/>
      <c r="K127" s="75"/>
      <c r="L127" s="76"/>
      <c r="M127" s="76"/>
      <c r="N127" s="76"/>
      <c r="O127" s="76"/>
      <c r="P127" s="76"/>
      <c r="Q127" s="76"/>
      <c r="R127" s="13" t="s">
        <v>62</v>
      </c>
      <c r="S127" s="69"/>
      <c r="T127" s="70"/>
      <c r="U127" s="70"/>
      <c r="V127" s="71"/>
    </row>
    <row r="128" spans="1:22" s="3" customFormat="1" ht="24.75" customHeight="1" x14ac:dyDescent="0.15">
      <c r="A128" s="60" t="s">
        <v>221</v>
      </c>
      <c r="B128" s="60"/>
      <c r="C128" s="2" t="s">
        <v>60</v>
      </c>
      <c r="D128" s="2" t="s">
        <v>60</v>
      </c>
      <c r="E128" s="2" t="s">
        <v>60</v>
      </c>
      <c r="F128" s="2" t="s">
        <v>60</v>
      </c>
      <c r="G128" s="2" t="s">
        <v>60</v>
      </c>
      <c r="H128" s="29">
        <f>SUM(H110:H127)</f>
        <v>3610</v>
      </c>
      <c r="I128" s="29">
        <f t="shared" ref="I128:Q128" si="4">SUM(I110:I127)</f>
        <v>3312.5</v>
      </c>
      <c r="J128" s="29">
        <f t="shared" si="4"/>
        <v>2662.69</v>
      </c>
      <c r="K128" s="30">
        <f t="shared" si="4"/>
        <v>170</v>
      </c>
      <c r="L128" s="29">
        <f t="shared" si="4"/>
        <v>31166851.710000001</v>
      </c>
      <c r="M128" s="29">
        <f t="shared" si="4"/>
        <v>0</v>
      </c>
      <c r="N128" s="29">
        <f t="shared" si="4"/>
        <v>0</v>
      </c>
      <c r="O128" s="29">
        <f t="shared" si="4"/>
        <v>0</v>
      </c>
      <c r="P128" s="29">
        <f t="shared" si="4"/>
        <v>31166851.710000001</v>
      </c>
      <c r="Q128" s="29">
        <f t="shared" si="4"/>
        <v>0</v>
      </c>
      <c r="R128" s="29" t="s">
        <v>60</v>
      </c>
      <c r="S128" s="30">
        <f>SUM(S110:S127)</f>
        <v>18</v>
      </c>
      <c r="T128" s="29" t="s">
        <v>60</v>
      </c>
      <c r="U128" s="29" t="s">
        <v>60</v>
      </c>
      <c r="V128" s="2" t="s">
        <v>60</v>
      </c>
    </row>
    <row r="129" spans="1:22" s="17" customFormat="1" ht="18" customHeight="1" x14ac:dyDescent="0.15">
      <c r="A129" s="62" t="s">
        <v>84</v>
      </c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</row>
    <row r="130" spans="1:22" ht="24.6" customHeight="1" x14ac:dyDescent="0.15">
      <c r="A130" s="69">
        <v>19</v>
      </c>
      <c r="B130" s="56" t="s">
        <v>104</v>
      </c>
      <c r="C130" s="51">
        <v>1961</v>
      </c>
      <c r="D130" s="51">
        <v>2012</v>
      </c>
      <c r="E130" s="56" t="s">
        <v>189</v>
      </c>
      <c r="F130" s="75">
        <v>2</v>
      </c>
      <c r="G130" s="75">
        <v>2</v>
      </c>
      <c r="H130" s="76">
        <v>788.9</v>
      </c>
      <c r="I130" s="76">
        <v>728.5</v>
      </c>
      <c r="J130" s="76">
        <v>395</v>
      </c>
      <c r="K130" s="75">
        <v>33</v>
      </c>
      <c r="L130" s="76">
        <v>2817764.26</v>
      </c>
      <c r="M130" s="76">
        <v>0</v>
      </c>
      <c r="N130" s="76">
        <v>0</v>
      </c>
      <c r="O130" s="76">
        <v>0</v>
      </c>
      <c r="P130" s="76">
        <v>2817764.26</v>
      </c>
      <c r="Q130" s="76">
        <v>0</v>
      </c>
      <c r="R130" s="12" t="s">
        <v>44</v>
      </c>
      <c r="S130" s="68">
        <v>3</v>
      </c>
      <c r="T130" s="70">
        <v>3867.9</v>
      </c>
      <c r="U130" s="70">
        <v>3867.9</v>
      </c>
      <c r="V130" s="71">
        <v>45291</v>
      </c>
    </row>
    <row r="131" spans="1:22" ht="26.25" customHeight="1" x14ac:dyDescent="0.15">
      <c r="A131" s="69"/>
      <c r="B131" s="56"/>
      <c r="C131" s="51"/>
      <c r="D131" s="51"/>
      <c r="E131" s="56"/>
      <c r="F131" s="75"/>
      <c r="G131" s="75"/>
      <c r="H131" s="76"/>
      <c r="I131" s="76"/>
      <c r="J131" s="76"/>
      <c r="K131" s="75"/>
      <c r="L131" s="76"/>
      <c r="M131" s="76"/>
      <c r="N131" s="76"/>
      <c r="O131" s="76"/>
      <c r="P131" s="76"/>
      <c r="Q131" s="76"/>
      <c r="R131" s="12" t="s">
        <v>68</v>
      </c>
      <c r="S131" s="69"/>
      <c r="T131" s="70"/>
      <c r="U131" s="70"/>
      <c r="V131" s="71"/>
    </row>
    <row r="132" spans="1:22" ht="26.25" customHeight="1" x14ac:dyDescent="0.15">
      <c r="A132" s="69"/>
      <c r="B132" s="56"/>
      <c r="C132" s="51"/>
      <c r="D132" s="51"/>
      <c r="E132" s="56"/>
      <c r="F132" s="75"/>
      <c r="G132" s="75"/>
      <c r="H132" s="76"/>
      <c r="I132" s="76"/>
      <c r="J132" s="76"/>
      <c r="K132" s="75"/>
      <c r="L132" s="76"/>
      <c r="M132" s="76"/>
      <c r="N132" s="76"/>
      <c r="O132" s="76"/>
      <c r="P132" s="76"/>
      <c r="Q132" s="76"/>
      <c r="R132" s="13" t="s">
        <v>63</v>
      </c>
      <c r="S132" s="69"/>
      <c r="T132" s="70"/>
      <c r="U132" s="70"/>
      <c r="V132" s="71"/>
    </row>
    <row r="133" spans="1:22" ht="13.35" customHeight="1" x14ac:dyDescent="0.15">
      <c r="A133" s="69">
        <v>20</v>
      </c>
      <c r="B133" s="56" t="s">
        <v>105</v>
      </c>
      <c r="C133" s="51">
        <v>1985</v>
      </c>
      <c r="D133" s="51"/>
      <c r="E133" s="56" t="s">
        <v>47</v>
      </c>
      <c r="F133" s="75">
        <v>5</v>
      </c>
      <c r="G133" s="75">
        <v>6</v>
      </c>
      <c r="H133" s="76">
        <v>5494.2</v>
      </c>
      <c r="I133" s="76">
        <v>5076.8</v>
      </c>
      <c r="J133" s="76">
        <v>3936.14</v>
      </c>
      <c r="K133" s="75">
        <v>238</v>
      </c>
      <c r="L133" s="76">
        <v>12098158.26</v>
      </c>
      <c r="M133" s="76">
        <v>0</v>
      </c>
      <c r="N133" s="76">
        <v>0</v>
      </c>
      <c r="O133" s="76">
        <v>0</v>
      </c>
      <c r="P133" s="76">
        <v>12098158.26</v>
      </c>
      <c r="Q133" s="76">
        <v>0</v>
      </c>
      <c r="R133" s="12" t="s">
        <v>45</v>
      </c>
      <c r="S133" s="68">
        <v>3</v>
      </c>
      <c r="T133" s="70">
        <v>2383.0300000000002</v>
      </c>
      <c r="U133" s="70">
        <v>2383.0300000000002</v>
      </c>
      <c r="V133" s="71">
        <v>45291</v>
      </c>
    </row>
    <row r="134" spans="1:22" ht="13.35" customHeight="1" x14ac:dyDescent="0.15">
      <c r="A134" s="69"/>
      <c r="B134" s="56"/>
      <c r="C134" s="51"/>
      <c r="D134" s="51"/>
      <c r="E134" s="56"/>
      <c r="F134" s="75"/>
      <c r="G134" s="75"/>
      <c r="H134" s="76"/>
      <c r="I134" s="76"/>
      <c r="J134" s="76"/>
      <c r="K134" s="75"/>
      <c r="L134" s="76"/>
      <c r="M134" s="76"/>
      <c r="N134" s="76"/>
      <c r="O134" s="76"/>
      <c r="P134" s="76"/>
      <c r="Q134" s="76"/>
      <c r="R134" s="12" t="s">
        <v>64</v>
      </c>
      <c r="S134" s="69"/>
      <c r="T134" s="70"/>
      <c r="U134" s="70"/>
      <c r="V134" s="71"/>
    </row>
    <row r="135" spans="1:22" ht="12.75" customHeight="1" x14ac:dyDescent="0.15">
      <c r="A135" s="69"/>
      <c r="B135" s="56"/>
      <c r="C135" s="51"/>
      <c r="D135" s="51"/>
      <c r="E135" s="56"/>
      <c r="F135" s="75"/>
      <c r="G135" s="75"/>
      <c r="H135" s="76"/>
      <c r="I135" s="76"/>
      <c r="J135" s="76"/>
      <c r="K135" s="75"/>
      <c r="L135" s="76"/>
      <c r="M135" s="76"/>
      <c r="N135" s="76"/>
      <c r="O135" s="76"/>
      <c r="P135" s="76"/>
      <c r="Q135" s="76"/>
      <c r="R135" s="13" t="s">
        <v>62</v>
      </c>
      <c r="S135" s="69"/>
      <c r="T135" s="70"/>
      <c r="U135" s="70"/>
      <c r="V135" s="71"/>
    </row>
    <row r="136" spans="1:22" ht="24" customHeight="1" x14ac:dyDescent="0.15">
      <c r="A136" s="69">
        <v>21</v>
      </c>
      <c r="B136" s="63" t="s">
        <v>106</v>
      </c>
      <c r="C136" s="51">
        <v>1978</v>
      </c>
      <c r="D136" s="51">
        <v>2009</v>
      </c>
      <c r="E136" s="63" t="s">
        <v>47</v>
      </c>
      <c r="F136" s="75">
        <v>5</v>
      </c>
      <c r="G136" s="75">
        <v>8</v>
      </c>
      <c r="H136" s="76">
        <v>6606.1</v>
      </c>
      <c r="I136" s="76">
        <v>6036.9</v>
      </c>
      <c r="J136" s="76">
        <v>5220.07</v>
      </c>
      <c r="K136" s="75">
        <v>262</v>
      </c>
      <c r="L136" s="76">
        <v>55061454.009999998</v>
      </c>
      <c r="M136" s="76">
        <v>0</v>
      </c>
      <c r="N136" s="76">
        <v>0</v>
      </c>
      <c r="O136" s="76">
        <v>0</v>
      </c>
      <c r="P136" s="76">
        <v>55061454.009999998</v>
      </c>
      <c r="Q136" s="76">
        <v>0</v>
      </c>
      <c r="R136" s="12" t="s">
        <v>52</v>
      </c>
      <c r="S136" s="68">
        <v>21</v>
      </c>
      <c r="T136" s="70">
        <v>9120.82</v>
      </c>
      <c r="U136" s="70">
        <v>9120.82</v>
      </c>
      <c r="V136" s="71">
        <v>45291</v>
      </c>
    </row>
    <row r="137" spans="1:22" ht="25.5" customHeight="1" x14ac:dyDescent="0.15">
      <c r="A137" s="69"/>
      <c r="B137" s="49"/>
      <c r="C137" s="51"/>
      <c r="D137" s="51"/>
      <c r="E137" s="49"/>
      <c r="F137" s="75"/>
      <c r="G137" s="75"/>
      <c r="H137" s="76"/>
      <c r="I137" s="76"/>
      <c r="J137" s="76"/>
      <c r="K137" s="75"/>
      <c r="L137" s="76"/>
      <c r="M137" s="76"/>
      <c r="N137" s="76"/>
      <c r="O137" s="76"/>
      <c r="P137" s="76"/>
      <c r="Q137" s="76"/>
      <c r="R137" s="12" t="s">
        <v>86</v>
      </c>
      <c r="S137" s="69"/>
      <c r="T137" s="70"/>
      <c r="U137" s="70"/>
      <c r="V137" s="71"/>
    </row>
    <row r="138" spans="1:22" ht="25.5" customHeight="1" x14ac:dyDescent="0.15">
      <c r="A138" s="69"/>
      <c r="B138" s="49"/>
      <c r="C138" s="51"/>
      <c r="D138" s="51"/>
      <c r="E138" s="49"/>
      <c r="F138" s="75"/>
      <c r="G138" s="75"/>
      <c r="H138" s="76"/>
      <c r="I138" s="76"/>
      <c r="J138" s="76"/>
      <c r="K138" s="75"/>
      <c r="L138" s="76"/>
      <c r="M138" s="76"/>
      <c r="N138" s="76"/>
      <c r="O138" s="76"/>
      <c r="P138" s="76"/>
      <c r="Q138" s="76"/>
      <c r="R138" s="12" t="s">
        <v>75</v>
      </c>
      <c r="S138" s="69"/>
      <c r="T138" s="70"/>
      <c r="U138" s="70"/>
      <c r="V138" s="71"/>
    </row>
    <row r="139" spans="1:22" ht="16.5" customHeight="1" x14ac:dyDescent="0.15">
      <c r="A139" s="69"/>
      <c r="B139" s="49"/>
      <c r="C139" s="51"/>
      <c r="D139" s="51"/>
      <c r="E139" s="49"/>
      <c r="F139" s="75"/>
      <c r="G139" s="75"/>
      <c r="H139" s="76"/>
      <c r="I139" s="76"/>
      <c r="J139" s="76"/>
      <c r="K139" s="75"/>
      <c r="L139" s="76"/>
      <c r="M139" s="76"/>
      <c r="N139" s="76"/>
      <c r="O139" s="76"/>
      <c r="P139" s="76"/>
      <c r="Q139" s="76"/>
      <c r="R139" s="12" t="s">
        <v>51</v>
      </c>
      <c r="S139" s="69"/>
      <c r="T139" s="70"/>
      <c r="U139" s="70"/>
      <c r="V139" s="71"/>
    </row>
    <row r="140" spans="1:22" ht="26.25" customHeight="1" x14ac:dyDescent="0.15">
      <c r="A140" s="69"/>
      <c r="B140" s="49"/>
      <c r="C140" s="51"/>
      <c r="D140" s="51"/>
      <c r="E140" s="49"/>
      <c r="F140" s="75"/>
      <c r="G140" s="75"/>
      <c r="H140" s="76"/>
      <c r="I140" s="76"/>
      <c r="J140" s="76"/>
      <c r="K140" s="75"/>
      <c r="L140" s="76"/>
      <c r="M140" s="76"/>
      <c r="N140" s="76"/>
      <c r="O140" s="76"/>
      <c r="P140" s="76"/>
      <c r="Q140" s="76"/>
      <c r="R140" s="12" t="s">
        <v>87</v>
      </c>
      <c r="S140" s="69"/>
      <c r="T140" s="70"/>
      <c r="U140" s="70"/>
      <c r="V140" s="71"/>
    </row>
    <row r="141" spans="1:22" ht="26.25" customHeight="1" x14ac:dyDescent="0.15">
      <c r="A141" s="69"/>
      <c r="B141" s="49"/>
      <c r="C141" s="51"/>
      <c r="D141" s="51"/>
      <c r="E141" s="49"/>
      <c r="F141" s="75"/>
      <c r="G141" s="75"/>
      <c r="H141" s="76"/>
      <c r="I141" s="76"/>
      <c r="J141" s="76"/>
      <c r="K141" s="75"/>
      <c r="L141" s="76"/>
      <c r="M141" s="76"/>
      <c r="N141" s="76"/>
      <c r="O141" s="76"/>
      <c r="P141" s="76"/>
      <c r="Q141" s="76"/>
      <c r="R141" s="12" t="s">
        <v>88</v>
      </c>
      <c r="S141" s="69"/>
      <c r="T141" s="70"/>
      <c r="U141" s="70"/>
      <c r="V141" s="71"/>
    </row>
    <row r="142" spans="1:22" ht="24.6" customHeight="1" x14ac:dyDescent="0.15">
      <c r="A142" s="69"/>
      <c r="B142" s="49"/>
      <c r="C142" s="51"/>
      <c r="D142" s="51"/>
      <c r="E142" s="49"/>
      <c r="F142" s="75"/>
      <c r="G142" s="75"/>
      <c r="H142" s="76"/>
      <c r="I142" s="76"/>
      <c r="J142" s="76"/>
      <c r="K142" s="75"/>
      <c r="L142" s="76"/>
      <c r="M142" s="76"/>
      <c r="N142" s="76"/>
      <c r="O142" s="76"/>
      <c r="P142" s="76"/>
      <c r="Q142" s="76"/>
      <c r="R142" s="12" t="s">
        <v>48</v>
      </c>
      <c r="S142" s="69"/>
      <c r="T142" s="70"/>
      <c r="U142" s="70"/>
      <c r="V142" s="71"/>
    </row>
    <row r="143" spans="1:22" ht="26.25" customHeight="1" x14ac:dyDescent="0.15">
      <c r="A143" s="69"/>
      <c r="B143" s="49"/>
      <c r="C143" s="51"/>
      <c r="D143" s="51"/>
      <c r="E143" s="49"/>
      <c r="F143" s="75"/>
      <c r="G143" s="75"/>
      <c r="H143" s="76"/>
      <c r="I143" s="76"/>
      <c r="J143" s="76"/>
      <c r="K143" s="75"/>
      <c r="L143" s="76"/>
      <c r="M143" s="76"/>
      <c r="N143" s="76"/>
      <c r="O143" s="76"/>
      <c r="P143" s="76"/>
      <c r="Q143" s="76"/>
      <c r="R143" s="12" t="s">
        <v>72</v>
      </c>
      <c r="S143" s="69"/>
      <c r="T143" s="70"/>
      <c r="U143" s="70"/>
      <c r="V143" s="71"/>
    </row>
    <row r="144" spans="1:22" ht="26.25" customHeight="1" x14ac:dyDescent="0.15">
      <c r="A144" s="69"/>
      <c r="B144" s="49"/>
      <c r="C144" s="51"/>
      <c r="D144" s="51"/>
      <c r="E144" s="49"/>
      <c r="F144" s="75"/>
      <c r="G144" s="75"/>
      <c r="H144" s="76"/>
      <c r="I144" s="76"/>
      <c r="J144" s="76"/>
      <c r="K144" s="75"/>
      <c r="L144" s="76"/>
      <c r="M144" s="76"/>
      <c r="N144" s="76"/>
      <c r="O144" s="76"/>
      <c r="P144" s="76"/>
      <c r="Q144" s="76"/>
      <c r="R144" s="12" t="s">
        <v>65</v>
      </c>
      <c r="S144" s="69"/>
      <c r="T144" s="70"/>
      <c r="U144" s="70"/>
      <c r="V144" s="71"/>
    </row>
    <row r="145" spans="1:22" ht="14.25" customHeight="1" x14ac:dyDescent="0.15">
      <c r="A145" s="69"/>
      <c r="B145" s="49"/>
      <c r="C145" s="51"/>
      <c r="D145" s="51"/>
      <c r="E145" s="49"/>
      <c r="F145" s="75"/>
      <c r="G145" s="75"/>
      <c r="H145" s="76"/>
      <c r="I145" s="76"/>
      <c r="J145" s="76"/>
      <c r="K145" s="75"/>
      <c r="L145" s="76"/>
      <c r="M145" s="76"/>
      <c r="N145" s="76"/>
      <c r="O145" s="76"/>
      <c r="P145" s="76"/>
      <c r="Q145" s="76"/>
      <c r="R145" s="12" t="s">
        <v>44</v>
      </c>
      <c r="S145" s="69"/>
      <c r="T145" s="70"/>
      <c r="U145" s="70"/>
      <c r="V145" s="71"/>
    </row>
    <row r="146" spans="1:22" ht="25.5" customHeight="1" x14ac:dyDescent="0.15">
      <c r="A146" s="69"/>
      <c r="B146" s="49"/>
      <c r="C146" s="51"/>
      <c r="D146" s="51"/>
      <c r="E146" s="49"/>
      <c r="F146" s="75"/>
      <c r="G146" s="75"/>
      <c r="H146" s="76"/>
      <c r="I146" s="76"/>
      <c r="J146" s="76"/>
      <c r="K146" s="75"/>
      <c r="L146" s="76"/>
      <c r="M146" s="76"/>
      <c r="N146" s="76"/>
      <c r="O146" s="76"/>
      <c r="P146" s="76"/>
      <c r="Q146" s="76"/>
      <c r="R146" s="12" t="s">
        <v>68</v>
      </c>
      <c r="S146" s="69"/>
      <c r="T146" s="70"/>
      <c r="U146" s="70"/>
      <c r="V146" s="71"/>
    </row>
    <row r="147" spans="1:22" ht="25.5" customHeight="1" x14ac:dyDescent="0.15">
      <c r="A147" s="69"/>
      <c r="B147" s="49"/>
      <c r="C147" s="51"/>
      <c r="D147" s="51"/>
      <c r="E147" s="49"/>
      <c r="F147" s="75"/>
      <c r="G147" s="75"/>
      <c r="H147" s="76"/>
      <c r="I147" s="76"/>
      <c r="J147" s="76"/>
      <c r="K147" s="75"/>
      <c r="L147" s="76"/>
      <c r="M147" s="76"/>
      <c r="N147" s="76"/>
      <c r="O147" s="76"/>
      <c r="P147" s="76"/>
      <c r="Q147" s="76"/>
      <c r="R147" s="12" t="s">
        <v>63</v>
      </c>
      <c r="S147" s="69"/>
      <c r="T147" s="70"/>
      <c r="U147" s="70"/>
      <c r="V147" s="71"/>
    </row>
    <row r="148" spans="1:22" ht="24.6" customHeight="1" x14ac:dyDescent="0.15">
      <c r="A148" s="69"/>
      <c r="B148" s="49"/>
      <c r="C148" s="51"/>
      <c r="D148" s="51"/>
      <c r="E148" s="49"/>
      <c r="F148" s="75"/>
      <c r="G148" s="75"/>
      <c r="H148" s="76"/>
      <c r="I148" s="76"/>
      <c r="J148" s="76"/>
      <c r="K148" s="75"/>
      <c r="L148" s="76"/>
      <c r="M148" s="76"/>
      <c r="N148" s="76"/>
      <c r="O148" s="76"/>
      <c r="P148" s="76"/>
      <c r="Q148" s="76"/>
      <c r="R148" s="12" t="s">
        <v>53</v>
      </c>
      <c r="S148" s="69"/>
      <c r="T148" s="70"/>
      <c r="U148" s="70"/>
      <c r="V148" s="71"/>
    </row>
    <row r="149" spans="1:22" ht="25.5" customHeight="1" x14ac:dyDescent="0.15">
      <c r="A149" s="69"/>
      <c r="B149" s="49"/>
      <c r="C149" s="51"/>
      <c r="D149" s="51"/>
      <c r="E149" s="49"/>
      <c r="F149" s="75"/>
      <c r="G149" s="75"/>
      <c r="H149" s="76"/>
      <c r="I149" s="76"/>
      <c r="J149" s="76"/>
      <c r="K149" s="75"/>
      <c r="L149" s="76"/>
      <c r="M149" s="76"/>
      <c r="N149" s="76"/>
      <c r="O149" s="76"/>
      <c r="P149" s="76"/>
      <c r="Q149" s="76"/>
      <c r="R149" s="12" t="s">
        <v>76</v>
      </c>
      <c r="S149" s="69"/>
      <c r="T149" s="70"/>
      <c r="U149" s="70"/>
      <c r="V149" s="71"/>
    </row>
    <row r="150" spans="1:22" ht="25.5" customHeight="1" x14ac:dyDescent="0.15">
      <c r="A150" s="69"/>
      <c r="B150" s="49"/>
      <c r="C150" s="51"/>
      <c r="D150" s="51"/>
      <c r="E150" s="49"/>
      <c r="F150" s="75"/>
      <c r="G150" s="75"/>
      <c r="H150" s="76"/>
      <c r="I150" s="76"/>
      <c r="J150" s="76"/>
      <c r="K150" s="75"/>
      <c r="L150" s="76"/>
      <c r="M150" s="76"/>
      <c r="N150" s="76"/>
      <c r="O150" s="76"/>
      <c r="P150" s="76"/>
      <c r="Q150" s="76"/>
      <c r="R150" s="12" t="s">
        <v>77</v>
      </c>
      <c r="S150" s="69"/>
      <c r="T150" s="70"/>
      <c r="U150" s="70"/>
      <c r="V150" s="71"/>
    </row>
    <row r="151" spans="1:22" ht="16.5" customHeight="1" x14ac:dyDescent="0.15">
      <c r="A151" s="69"/>
      <c r="B151" s="49"/>
      <c r="C151" s="51"/>
      <c r="D151" s="51"/>
      <c r="E151" s="49"/>
      <c r="F151" s="75"/>
      <c r="G151" s="75"/>
      <c r="H151" s="76"/>
      <c r="I151" s="76"/>
      <c r="J151" s="76"/>
      <c r="K151" s="75"/>
      <c r="L151" s="76"/>
      <c r="M151" s="76"/>
      <c r="N151" s="76"/>
      <c r="O151" s="76"/>
      <c r="P151" s="76"/>
      <c r="Q151" s="76"/>
      <c r="R151" s="12" t="s">
        <v>49</v>
      </c>
      <c r="S151" s="69"/>
      <c r="T151" s="70"/>
      <c r="U151" s="70"/>
      <c r="V151" s="71"/>
    </row>
    <row r="152" spans="1:22" ht="25.5" customHeight="1" x14ac:dyDescent="0.15">
      <c r="A152" s="69"/>
      <c r="B152" s="49"/>
      <c r="C152" s="51"/>
      <c r="D152" s="51"/>
      <c r="E152" s="49"/>
      <c r="F152" s="75"/>
      <c r="G152" s="75"/>
      <c r="H152" s="76"/>
      <c r="I152" s="76"/>
      <c r="J152" s="76"/>
      <c r="K152" s="75"/>
      <c r="L152" s="76"/>
      <c r="M152" s="76"/>
      <c r="N152" s="76"/>
      <c r="O152" s="76"/>
      <c r="P152" s="76"/>
      <c r="Q152" s="76"/>
      <c r="R152" s="12" t="s">
        <v>69</v>
      </c>
      <c r="S152" s="69"/>
      <c r="T152" s="70"/>
      <c r="U152" s="70"/>
      <c r="V152" s="71"/>
    </row>
    <row r="153" spans="1:22" ht="25.5" customHeight="1" x14ac:dyDescent="0.15">
      <c r="A153" s="69"/>
      <c r="B153" s="49"/>
      <c r="C153" s="51"/>
      <c r="D153" s="51"/>
      <c r="E153" s="49"/>
      <c r="F153" s="75"/>
      <c r="G153" s="75"/>
      <c r="H153" s="76"/>
      <c r="I153" s="76"/>
      <c r="J153" s="76"/>
      <c r="K153" s="75"/>
      <c r="L153" s="76"/>
      <c r="M153" s="76"/>
      <c r="N153" s="76"/>
      <c r="O153" s="76"/>
      <c r="P153" s="76"/>
      <c r="Q153" s="76"/>
      <c r="R153" s="12" t="s">
        <v>85</v>
      </c>
      <c r="S153" s="69"/>
      <c r="T153" s="70"/>
      <c r="U153" s="70"/>
      <c r="V153" s="71"/>
    </row>
    <row r="154" spans="1:22" ht="13.35" customHeight="1" x14ac:dyDescent="0.15">
      <c r="A154" s="69"/>
      <c r="B154" s="49"/>
      <c r="C154" s="51"/>
      <c r="D154" s="51"/>
      <c r="E154" s="49"/>
      <c r="F154" s="75"/>
      <c r="G154" s="75"/>
      <c r="H154" s="76"/>
      <c r="I154" s="76"/>
      <c r="J154" s="76"/>
      <c r="K154" s="75"/>
      <c r="L154" s="76"/>
      <c r="M154" s="76"/>
      <c r="N154" s="76"/>
      <c r="O154" s="76"/>
      <c r="P154" s="76"/>
      <c r="Q154" s="76"/>
      <c r="R154" s="12" t="s">
        <v>42</v>
      </c>
      <c r="S154" s="69"/>
      <c r="T154" s="70"/>
      <c r="U154" s="70"/>
      <c r="V154" s="71"/>
    </row>
    <row r="155" spans="1:22" ht="13.35" customHeight="1" x14ac:dyDescent="0.15">
      <c r="A155" s="69"/>
      <c r="B155" s="49"/>
      <c r="C155" s="51"/>
      <c r="D155" s="51"/>
      <c r="E155" s="49"/>
      <c r="F155" s="75"/>
      <c r="G155" s="75"/>
      <c r="H155" s="76"/>
      <c r="I155" s="76"/>
      <c r="J155" s="76"/>
      <c r="K155" s="75"/>
      <c r="L155" s="76"/>
      <c r="M155" s="76"/>
      <c r="N155" s="76"/>
      <c r="O155" s="76"/>
      <c r="P155" s="76"/>
      <c r="Q155" s="76"/>
      <c r="R155" s="12" t="s">
        <v>66</v>
      </c>
      <c r="S155" s="69"/>
      <c r="T155" s="70"/>
      <c r="U155" s="70"/>
      <c r="V155" s="71"/>
    </row>
    <row r="156" spans="1:22" ht="15.75" customHeight="1" x14ac:dyDescent="0.15">
      <c r="A156" s="69"/>
      <c r="B156" s="50"/>
      <c r="C156" s="51"/>
      <c r="D156" s="51"/>
      <c r="E156" s="50"/>
      <c r="F156" s="75"/>
      <c r="G156" s="75"/>
      <c r="H156" s="76"/>
      <c r="I156" s="76"/>
      <c r="J156" s="76"/>
      <c r="K156" s="75"/>
      <c r="L156" s="76"/>
      <c r="M156" s="76"/>
      <c r="N156" s="76"/>
      <c r="O156" s="76"/>
      <c r="P156" s="76"/>
      <c r="Q156" s="76"/>
      <c r="R156" s="13" t="s">
        <v>67</v>
      </c>
      <c r="S156" s="69"/>
      <c r="T156" s="70"/>
      <c r="U156" s="70"/>
      <c r="V156" s="71"/>
    </row>
    <row r="157" spans="1:22" s="3" customFormat="1" ht="27" customHeight="1" x14ac:dyDescent="0.15">
      <c r="A157" s="60" t="s">
        <v>220</v>
      </c>
      <c r="B157" s="60"/>
      <c r="C157" s="2" t="s">
        <v>60</v>
      </c>
      <c r="D157" s="2" t="s">
        <v>60</v>
      </c>
      <c r="E157" s="2" t="s">
        <v>60</v>
      </c>
      <c r="F157" s="2" t="s">
        <v>60</v>
      </c>
      <c r="G157" s="2" t="s">
        <v>60</v>
      </c>
      <c r="H157" s="29">
        <f>SUM(H130:H156)</f>
        <v>12889.2</v>
      </c>
      <c r="I157" s="29">
        <f t="shared" ref="I157:Q157" si="5">SUM(I130:I156)</f>
        <v>11842.2</v>
      </c>
      <c r="J157" s="29">
        <f t="shared" si="5"/>
        <v>9551.2099999999991</v>
      </c>
      <c r="K157" s="30">
        <f t="shared" si="5"/>
        <v>533</v>
      </c>
      <c r="L157" s="29">
        <f t="shared" si="5"/>
        <v>69977376.530000001</v>
      </c>
      <c r="M157" s="29">
        <f t="shared" si="5"/>
        <v>0</v>
      </c>
      <c r="N157" s="29">
        <f t="shared" si="5"/>
        <v>0</v>
      </c>
      <c r="O157" s="29">
        <f t="shared" si="5"/>
        <v>0</v>
      </c>
      <c r="P157" s="29">
        <f t="shared" si="5"/>
        <v>69977376.530000001</v>
      </c>
      <c r="Q157" s="29">
        <f t="shared" si="5"/>
        <v>0</v>
      </c>
      <c r="R157" s="29" t="s">
        <v>60</v>
      </c>
      <c r="S157" s="30">
        <f>SUM(S130:S156)</f>
        <v>27</v>
      </c>
      <c r="T157" s="29" t="s">
        <v>60</v>
      </c>
      <c r="U157" s="29" t="s">
        <v>60</v>
      </c>
      <c r="V157" s="2" t="s">
        <v>60</v>
      </c>
    </row>
    <row r="158" spans="1:22" s="3" customFormat="1" ht="27" customHeight="1" x14ac:dyDescent="0.15">
      <c r="A158" s="60" t="s">
        <v>219</v>
      </c>
      <c r="B158" s="60"/>
      <c r="C158" s="2" t="s">
        <v>60</v>
      </c>
      <c r="D158" s="2" t="s">
        <v>60</v>
      </c>
      <c r="E158" s="2" t="s">
        <v>60</v>
      </c>
      <c r="F158" s="2" t="s">
        <v>60</v>
      </c>
      <c r="G158" s="2" t="s">
        <v>60</v>
      </c>
      <c r="H158" s="29">
        <f>H72+H86+H91+H108+H128+H157</f>
        <v>51538.899999999994</v>
      </c>
      <c r="I158" s="29">
        <f t="shared" ref="I158:Q158" si="6">I72+I86+I91+I108+I128+I157</f>
        <v>45506.5</v>
      </c>
      <c r="J158" s="29">
        <f t="shared" si="6"/>
        <v>34589.089999999997</v>
      </c>
      <c r="K158" s="30">
        <f t="shared" si="6"/>
        <v>1816</v>
      </c>
      <c r="L158" s="29">
        <f t="shared" si="6"/>
        <v>327487230.48000002</v>
      </c>
      <c r="M158" s="29">
        <f t="shared" si="6"/>
        <v>0</v>
      </c>
      <c r="N158" s="29">
        <f t="shared" si="6"/>
        <v>0</v>
      </c>
      <c r="O158" s="29">
        <f t="shared" si="6"/>
        <v>0</v>
      </c>
      <c r="P158" s="29">
        <f t="shared" si="6"/>
        <v>327487230.48000002</v>
      </c>
      <c r="Q158" s="29">
        <f t="shared" si="6"/>
        <v>0</v>
      </c>
      <c r="R158" s="29" t="s">
        <v>60</v>
      </c>
      <c r="S158" s="30">
        <f>S72+S86+S91+S108+S128+S157</f>
        <v>135</v>
      </c>
      <c r="T158" s="29" t="s">
        <v>60</v>
      </c>
      <c r="U158" s="29" t="s">
        <v>60</v>
      </c>
      <c r="V158" s="2" t="s">
        <v>60</v>
      </c>
    </row>
    <row r="159" spans="1:22" s="26" customFormat="1" ht="12.75" customHeight="1" x14ac:dyDescent="0.15">
      <c r="A159" s="84" t="s">
        <v>108</v>
      </c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6"/>
    </row>
    <row r="160" spans="1:22" s="18" customFormat="1" ht="17.25" customHeight="1" x14ac:dyDescent="0.15">
      <c r="A160" s="62" t="s">
        <v>61</v>
      </c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</row>
    <row r="161" spans="1:22" ht="13.35" customHeight="1" x14ac:dyDescent="0.15">
      <c r="A161" s="45">
        <v>22</v>
      </c>
      <c r="B161" s="56" t="s">
        <v>109</v>
      </c>
      <c r="C161" s="51">
        <v>1960</v>
      </c>
      <c r="D161" s="51"/>
      <c r="E161" s="57" t="s">
        <v>43</v>
      </c>
      <c r="F161" s="55">
        <v>2</v>
      </c>
      <c r="G161" s="55">
        <v>2</v>
      </c>
      <c r="H161" s="43">
        <v>500.4</v>
      </c>
      <c r="I161" s="43">
        <v>458.6</v>
      </c>
      <c r="J161" s="43">
        <v>293.3</v>
      </c>
      <c r="K161" s="55">
        <v>27</v>
      </c>
      <c r="L161" s="43">
        <v>7167981.4500000002</v>
      </c>
      <c r="M161" s="43">
        <v>0</v>
      </c>
      <c r="N161" s="43">
        <v>0</v>
      </c>
      <c r="O161" s="43">
        <v>0</v>
      </c>
      <c r="P161" s="43">
        <v>7167981.4500000002</v>
      </c>
      <c r="Q161" s="43">
        <v>0</v>
      </c>
      <c r="R161" s="12" t="s">
        <v>46</v>
      </c>
      <c r="S161" s="44">
        <v>3</v>
      </c>
      <c r="T161" s="46">
        <v>15630.14</v>
      </c>
      <c r="U161" s="46">
        <v>15630.14</v>
      </c>
      <c r="V161" s="47">
        <v>45657</v>
      </c>
    </row>
    <row r="162" spans="1:22" ht="14.25" customHeight="1" x14ac:dyDescent="0.15">
      <c r="A162" s="45"/>
      <c r="B162" s="56"/>
      <c r="C162" s="51"/>
      <c r="D162" s="51"/>
      <c r="E162" s="57"/>
      <c r="F162" s="55"/>
      <c r="G162" s="55"/>
      <c r="H162" s="43"/>
      <c r="I162" s="43"/>
      <c r="J162" s="43"/>
      <c r="K162" s="55"/>
      <c r="L162" s="43"/>
      <c r="M162" s="43"/>
      <c r="N162" s="43"/>
      <c r="O162" s="43"/>
      <c r="P162" s="43"/>
      <c r="Q162" s="43"/>
      <c r="R162" s="12" t="s">
        <v>70</v>
      </c>
      <c r="S162" s="45"/>
      <c r="T162" s="46"/>
      <c r="U162" s="46"/>
      <c r="V162" s="47"/>
    </row>
    <row r="163" spans="1:22" ht="14.25" customHeight="1" x14ac:dyDescent="0.15">
      <c r="A163" s="45"/>
      <c r="B163" s="56"/>
      <c r="C163" s="51"/>
      <c r="D163" s="51"/>
      <c r="E163" s="57"/>
      <c r="F163" s="55"/>
      <c r="G163" s="55"/>
      <c r="H163" s="43"/>
      <c r="I163" s="43"/>
      <c r="J163" s="43"/>
      <c r="K163" s="55"/>
      <c r="L163" s="43"/>
      <c r="M163" s="43"/>
      <c r="N163" s="43"/>
      <c r="O163" s="43"/>
      <c r="P163" s="43"/>
      <c r="Q163" s="43"/>
      <c r="R163" s="13" t="s">
        <v>71</v>
      </c>
      <c r="S163" s="45"/>
      <c r="T163" s="46"/>
      <c r="U163" s="46"/>
      <c r="V163" s="47"/>
    </row>
    <row r="164" spans="1:22" ht="13.35" customHeight="1" x14ac:dyDescent="0.15">
      <c r="A164" s="45">
        <v>23</v>
      </c>
      <c r="B164" s="56" t="s">
        <v>110</v>
      </c>
      <c r="C164" s="51">
        <v>1961</v>
      </c>
      <c r="D164" s="51"/>
      <c r="E164" s="57" t="s">
        <v>43</v>
      </c>
      <c r="F164" s="55">
        <v>2</v>
      </c>
      <c r="G164" s="55">
        <v>2</v>
      </c>
      <c r="H164" s="43">
        <v>789.2</v>
      </c>
      <c r="I164" s="43">
        <v>719.8</v>
      </c>
      <c r="J164" s="43">
        <v>469.4</v>
      </c>
      <c r="K164" s="55">
        <v>32</v>
      </c>
      <c r="L164" s="43">
        <v>11251792.43</v>
      </c>
      <c r="M164" s="43">
        <v>0</v>
      </c>
      <c r="N164" s="43">
        <v>0</v>
      </c>
      <c r="O164" s="43">
        <v>0</v>
      </c>
      <c r="P164" s="43">
        <v>11251792.43</v>
      </c>
      <c r="Q164" s="43">
        <v>0</v>
      </c>
      <c r="R164" s="12" t="s">
        <v>46</v>
      </c>
      <c r="S164" s="44">
        <v>3</v>
      </c>
      <c r="T164" s="46">
        <v>15631.83</v>
      </c>
      <c r="U164" s="46">
        <v>15631.83</v>
      </c>
      <c r="V164" s="47">
        <v>45657</v>
      </c>
    </row>
    <row r="165" spans="1:22" ht="15.75" customHeight="1" x14ac:dyDescent="0.15">
      <c r="A165" s="45"/>
      <c r="B165" s="56"/>
      <c r="C165" s="51"/>
      <c r="D165" s="51"/>
      <c r="E165" s="57"/>
      <c r="F165" s="55"/>
      <c r="G165" s="55"/>
      <c r="H165" s="43"/>
      <c r="I165" s="43"/>
      <c r="J165" s="43"/>
      <c r="K165" s="55"/>
      <c r="L165" s="43"/>
      <c r="M165" s="43"/>
      <c r="N165" s="43"/>
      <c r="O165" s="43"/>
      <c r="P165" s="43"/>
      <c r="Q165" s="43"/>
      <c r="R165" s="12" t="s">
        <v>70</v>
      </c>
      <c r="S165" s="45"/>
      <c r="T165" s="46"/>
      <c r="U165" s="46"/>
      <c r="V165" s="47"/>
    </row>
    <row r="166" spans="1:22" ht="15.75" customHeight="1" x14ac:dyDescent="0.15">
      <c r="A166" s="45"/>
      <c r="B166" s="56"/>
      <c r="C166" s="51"/>
      <c r="D166" s="51"/>
      <c r="E166" s="57"/>
      <c r="F166" s="55"/>
      <c r="G166" s="55"/>
      <c r="H166" s="43"/>
      <c r="I166" s="43"/>
      <c r="J166" s="43"/>
      <c r="K166" s="55"/>
      <c r="L166" s="43"/>
      <c r="M166" s="43"/>
      <c r="N166" s="43"/>
      <c r="O166" s="43"/>
      <c r="P166" s="43"/>
      <c r="Q166" s="43"/>
      <c r="R166" s="13" t="s">
        <v>71</v>
      </c>
      <c r="S166" s="45"/>
      <c r="T166" s="46"/>
      <c r="U166" s="46"/>
      <c r="V166" s="47"/>
    </row>
    <row r="167" spans="1:22" s="1" customFormat="1" ht="23.25" customHeight="1" x14ac:dyDescent="0.15">
      <c r="A167" s="60" t="s">
        <v>218</v>
      </c>
      <c r="B167" s="60"/>
      <c r="C167" s="2" t="s">
        <v>60</v>
      </c>
      <c r="D167" s="2" t="s">
        <v>60</v>
      </c>
      <c r="E167" s="2" t="s">
        <v>60</v>
      </c>
      <c r="F167" s="2" t="s">
        <v>60</v>
      </c>
      <c r="G167" s="2" t="s">
        <v>60</v>
      </c>
      <c r="H167" s="29">
        <f>SUM(H161:H166)</f>
        <v>1289.5999999999999</v>
      </c>
      <c r="I167" s="29">
        <f t="shared" ref="I167:Q167" si="7">SUM(I161:I166)</f>
        <v>1178.4000000000001</v>
      </c>
      <c r="J167" s="29">
        <f t="shared" si="7"/>
        <v>762.7</v>
      </c>
      <c r="K167" s="30">
        <f t="shared" si="7"/>
        <v>59</v>
      </c>
      <c r="L167" s="29">
        <f t="shared" si="7"/>
        <v>18419773.879999999</v>
      </c>
      <c r="M167" s="29">
        <f t="shared" si="7"/>
        <v>0</v>
      </c>
      <c r="N167" s="29">
        <f t="shared" si="7"/>
        <v>0</v>
      </c>
      <c r="O167" s="29">
        <f t="shared" si="7"/>
        <v>0</v>
      </c>
      <c r="P167" s="29">
        <f t="shared" si="7"/>
        <v>18419773.879999999</v>
      </c>
      <c r="Q167" s="29">
        <f t="shared" si="7"/>
        <v>0</v>
      </c>
      <c r="R167" s="29" t="s">
        <v>60</v>
      </c>
      <c r="S167" s="30">
        <f>SUM(S161:S166)</f>
        <v>6</v>
      </c>
      <c r="T167" s="29" t="s">
        <v>60</v>
      </c>
      <c r="U167" s="29" t="s">
        <v>60</v>
      </c>
      <c r="V167" s="29" t="s">
        <v>60</v>
      </c>
    </row>
    <row r="168" spans="1:22" s="19" customFormat="1" ht="16.5" customHeight="1" x14ac:dyDescent="0.2">
      <c r="A168" s="61" t="s">
        <v>89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</row>
    <row r="169" spans="1:22" s="25" customFormat="1" ht="24.6" customHeight="1" x14ac:dyDescent="0.15">
      <c r="A169" s="88">
        <v>24</v>
      </c>
      <c r="B169" s="80" t="s">
        <v>178</v>
      </c>
      <c r="C169" s="79">
        <v>1966</v>
      </c>
      <c r="D169" s="79"/>
      <c r="E169" s="80" t="s">
        <v>41</v>
      </c>
      <c r="F169" s="81">
        <v>5</v>
      </c>
      <c r="G169" s="81">
        <v>4</v>
      </c>
      <c r="H169" s="82">
        <v>4112</v>
      </c>
      <c r="I169" s="82">
        <v>3682.6</v>
      </c>
      <c r="J169" s="82">
        <v>2574.65</v>
      </c>
      <c r="K169" s="81">
        <v>128</v>
      </c>
      <c r="L169" s="82">
        <v>16970794.170000002</v>
      </c>
      <c r="M169" s="82">
        <v>0</v>
      </c>
      <c r="N169" s="82">
        <v>0</v>
      </c>
      <c r="O169" s="82">
        <v>0</v>
      </c>
      <c r="P169" s="82">
        <v>16970794.170000002</v>
      </c>
      <c r="Q169" s="82">
        <v>0</v>
      </c>
      <c r="R169" s="23" t="s">
        <v>44</v>
      </c>
      <c r="S169" s="110">
        <v>6</v>
      </c>
      <c r="T169" s="83">
        <v>4608.37</v>
      </c>
      <c r="U169" s="83">
        <v>4608.37</v>
      </c>
      <c r="V169" s="78">
        <v>45657</v>
      </c>
    </row>
    <row r="170" spans="1:22" s="25" customFormat="1" ht="36" customHeight="1" x14ac:dyDescent="0.15">
      <c r="A170" s="88"/>
      <c r="B170" s="80"/>
      <c r="C170" s="79"/>
      <c r="D170" s="79"/>
      <c r="E170" s="80"/>
      <c r="F170" s="81"/>
      <c r="G170" s="81"/>
      <c r="H170" s="82"/>
      <c r="I170" s="82"/>
      <c r="J170" s="82"/>
      <c r="K170" s="81"/>
      <c r="L170" s="82"/>
      <c r="M170" s="82"/>
      <c r="N170" s="82"/>
      <c r="O170" s="82"/>
      <c r="P170" s="82"/>
      <c r="Q170" s="82"/>
      <c r="R170" s="23" t="s">
        <v>68</v>
      </c>
      <c r="S170" s="88"/>
      <c r="T170" s="83"/>
      <c r="U170" s="83"/>
      <c r="V170" s="78"/>
    </row>
    <row r="171" spans="1:22" s="25" customFormat="1" ht="36" customHeight="1" x14ac:dyDescent="0.15">
      <c r="A171" s="88"/>
      <c r="B171" s="80"/>
      <c r="C171" s="79"/>
      <c r="D171" s="79"/>
      <c r="E171" s="80"/>
      <c r="F171" s="81"/>
      <c r="G171" s="81"/>
      <c r="H171" s="82"/>
      <c r="I171" s="82"/>
      <c r="J171" s="82"/>
      <c r="K171" s="81"/>
      <c r="L171" s="82"/>
      <c r="M171" s="82"/>
      <c r="N171" s="82"/>
      <c r="O171" s="82"/>
      <c r="P171" s="82"/>
      <c r="Q171" s="82"/>
      <c r="R171" s="23" t="s">
        <v>63</v>
      </c>
      <c r="S171" s="88"/>
      <c r="T171" s="83"/>
      <c r="U171" s="83"/>
      <c r="V171" s="78"/>
    </row>
    <row r="172" spans="1:22" s="25" customFormat="1" ht="13.35" customHeight="1" x14ac:dyDescent="0.15">
      <c r="A172" s="88"/>
      <c r="B172" s="80"/>
      <c r="C172" s="79"/>
      <c r="D172" s="79"/>
      <c r="E172" s="80"/>
      <c r="F172" s="81"/>
      <c r="G172" s="81"/>
      <c r="H172" s="82"/>
      <c r="I172" s="82"/>
      <c r="J172" s="82"/>
      <c r="K172" s="81"/>
      <c r="L172" s="82"/>
      <c r="M172" s="82"/>
      <c r="N172" s="82"/>
      <c r="O172" s="82"/>
      <c r="P172" s="82"/>
      <c r="Q172" s="82"/>
      <c r="R172" s="23" t="s">
        <v>45</v>
      </c>
      <c r="S172" s="88"/>
      <c r="T172" s="83"/>
      <c r="U172" s="83"/>
      <c r="V172" s="78"/>
    </row>
    <row r="173" spans="1:22" s="25" customFormat="1" ht="13.35" customHeight="1" x14ac:dyDescent="0.15">
      <c r="A173" s="88"/>
      <c r="B173" s="80"/>
      <c r="C173" s="79"/>
      <c r="D173" s="79"/>
      <c r="E173" s="80"/>
      <c r="F173" s="81"/>
      <c r="G173" s="81"/>
      <c r="H173" s="82"/>
      <c r="I173" s="82"/>
      <c r="J173" s="82"/>
      <c r="K173" s="81"/>
      <c r="L173" s="82"/>
      <c r="M173" s="82"/>
      <c r="N173" s="82"/>
      <c r="O173" s="82"/>
      <c r="P173" s="82"/>
      <c r="Q173" s="82"/>
      <c r="R173" s="23" t="s">
        <v>64</v>
      </c>
      <c r="S173" s="88"/>
      <c r="T173" s="83"/>
      <c r="U173" s="83"/>
      <c r="V173" s="78"/>
    </row>
    <row r="174" spans="1:22" s="25" customFormat="1" ht="24.6" customHeight="1" x14ac:dyDescent="0.15">
      <c r="A174" s="88"/>
      <c r="B174" s="80"/>
      <c r="C174" s="79"/>
      <c r="D174" s="79"/>
      <c r="E174" s="80"/>
      <c r="F174" s="81"/>
      <c r="G174" s="81"/>
      <c r="H174" s="82"/>
      <c r="I174" s="82"/>
      <c r="J174" s="82"/>
      <c r="K174" s="81"/>
      <c r="L174" s="82"/>
      <c r="M174" s="82"/>
      <c r="N174" s="82"/>
      <c r="O174" s="82"/>
      <c r="P174" s="82"/>
      <c r="Q174" s="82"/>
      <c r="R174" s="24" t="s">
        <v>62</v>
      </c>
      <c r="S174" s="88"/>
      <c r="T174" s="83"/>
      <c r="U174" s="83"/>
      <c r="V174" s="78"/>
    </row>
    <row r="175" spans="1:22" s="14" customFormat="1" ht="13.35" customHeight="1" x14ac:dyDescent="0.2">
      <c r="A175" s="69">
        <v>25</v>
      </c>
      <c r="B175" s="56" t="s">
        <v>111</v>
      </c>
      <c r="C175" s="51">
        <v>1959</v>
      </c>
      <c r="D175" s="51"/>
      <c r="E175" s="56" t="s">
        <v>43</v>
      </c>
      <c r="F175" s="75">
        <v>2</v>
      </c>
      <c r="G175" s="75">
        <v>2</v>
      </c>
      <c r="H175" s="76">
        <v>558.79999999999995</v>
      </c>
      <c r="I175" s="76">
        <v>486.6</v>
      </c>
      <c r="J175" s="76">
        <v>394.2</v>
      </c>
      <c r="K175" s="75">
        <v>0</v>
      </c>
      <c r="L175" s="76">
        <v>7605755.9800000004</v>
      </c>
      <c r="M175" s="76">
        <v>0</v>
      </c>
      <c r="N175" s="76">
        <v>0</v>
      </c>
      <c r="O175" s="76">
        <v>0</v>
      </c>
      <c r="P175" s="76">
        <v>7605755.9800000004</v>
      </c>
      <c r="Q175" s="76">
        <v>0</v>
      </c>
      <c r="R175" s="12" t="s">
        <v>46</v>
      </c>
      <c r="S175" s="68">
        <v>3</v>
      </c>
      <c r="T175" s="70">
        <v>15630.41</v>
      </c>
      <c r="U175" s="70">
        <v>15630.41</v>
      </c>
      <c r="V175" s="71">
        <v>45657</v>
      </c>
    </row>
    <row r="176" spans="1:22" s="14" customFormat="1" ht="15.75" customHeight="1" x14ac:dyDescent="0.2">
      <c r="A176" s="69"/>
      <c r="B176" s="56"/>
      <c r="C176" s="51"/>
      <c r="D176" s="51"/>
      <c r="E176" s="56"/>
      <c r="F176" s="75"/>
      <c r="G176" s="75"/>
      <c r="H176" s="76"/>
      <c r="I176" s="76"/>
      <c r="J176" s="76"/>
      <c r="K176" s="75"/>
      <c r="L176" s="76"/>
      <c r="M176" s="76"/>
      <c r="N176" s="76"/>
      <c r="O176" s="76"/>
      <c r="P176" s="76"/>
      <c r="Q176" s="76"/>
      <c r="R176" s="12" t="s">
        <v>70</v>
      </c>
      <c r="S176" s="69"/>
      <c r="T176" s="70"/>
      <c r="U176" s="70"/>
      <c r="V176" s="71"/>
    </row>
    <row r="177" spans="1:22" s="14" customFormat="1" ht="14.25" customHeight="1" x14ac:dyDescent="0.2">
      <c r="A177" s="69"/>
      <c r="B177" s="56"/>
      <c r="C177" s="51"/>
      <c r="D177" s="51"/>
      <c r="E177" s="56"/>
      <c r="F177" s="75"/>
      <c r="G177" s="75"/>
      <c r="H177" s="76"/>
      <c r="I177" s="76"/>
      <c r="J177" s="76"/>
      <c r="K177" s="75"/>
      <c r="L177" s="76"/>
      <c r="M177" s="76"/>
      <c r="N177" s="76"/>
      <c r="O177" s="76"/>
      <c r="P177" s="76"/>
      <c r="Q177" s="76"/>
      <c r="R177" s="13" t="s">
        <v>71</v>
      </c>
      <c r="S177" s="69"/>
      <c r="T177" s="70"/>
      <c r="U177" s="70"/>
      <c r="V177" s="71"/>
    </row>
    <row r="178" spans="1:22" s="14" customFormat="1" ht="13.35" customHeight="1" x14ac:dyDescent="0.2">
      <c r="A178" s="72">
        <v>26</v>
      </c>
      <c r="B178" s="56" t="s">
        <v>112</v>
      </c>
      <c r="C178" s="51">
        <v>1962</v>
      </c>
      <c r="D178" s="51"/>
      <c r="E178" s="56" t="s">
        <v>43</v>
      </c>
      <c r="F178" s="75">
        <v>2</v>
      </c>
      <c r="G178" s="75">
        <v>2</v>
      </c>
      <c r="H178" s="76">
        <v>509.8</v>
      </c>
      <c r="I178" s="76">
        <v>509.8</v>
      </c>
      <c r="J178" s="76">
        <v>416.29</v>
      </c>
      <c r="K178" s="75">
        <v>0</v>
      </c>
      <c r="L178" s="76">
        <v>7968483.4400000004</v>
      </c>
      <c r="M178" s="76">
        <v>0</v>
      </c>
      <c r="N178" s="76">
        <v>0</v>
      </c>
      <c r="O178" s="76">
        <v>0</v>
      </c>
      <c r="P178" s="76">
        <v>7968483.4400000004</v>
      </c>
      <c r="Q178" s="76">
        <v>0</v>
      </c>
      <c r="R178" s="12" t="s">
        <v>46</v>
      </c>
      <c r="S178" s="68">
        <v>3</v>
      </c>
      <c r="T178" s="70">
        <v>15630.61</v>
      </c>
      <c r="U178" s="70">
        <v>15630.61</v>
      </c>
      <c r="V178" s="71">
        <v>45657</v>
      </c>
    </row>
    <row r="179" spans="1:22" s="14" customFormat="1" ht="13.5" customHeight="1" x14ac:dyDescent="0.2">
      <c r="A179" s="73"/>
      <c r="B179" s="56"/>
      <c r="C179" s="51"/>
      <c r="D179" s="51"/>
      <c r="E179" s="56"/>
      <c r="F179" s="75"/>
      <c r="G179" s="75"/>
      <c r="H179" s="76"/>
      <c r="I179" s="76"/>
      <c r="J179" s="76"/>
      <c r="K179" s="75"/>
      <c r="L179" s="76"/>
      <c r="M179" s="76"/>
      <c r="N179" s="76"/>
      <c r="O179" s="76"/>
      <c r="P179" s="76"/>
      <c r="Q179" s="76"/>
      <c r="R179" s="12" t="s">
        <v>70</v>
      </c>
      <c r="S179" s="69"/>
      <c r="T179" s="70"/>
      <c r="U179" s="70"/>
      <c r="V179" s="71"/>
    </row>
    <row r="180" spans="1:22" s="14" customFormat="1" ht="13.5" customHeight="1" x14ac:dyDescent="0.2">
      <c r="A180" s="77"/>
      <c r="B180" s="56"/>
      <c r="C180" s="51"/>
      <c r="D180" s="51"/>
      <c r="E180" s="56"/>
      <c r="F180" s="75"/>
      <c r="G180" s="75"/>
      <c r="H180" s="76"/>
      <c r="I180" s="76"/>
      <c r="J180" s="76"/>
      <c r="K180" s="75"/>
      <c r="L180" s="76"/>
      <c r="M180" s="76"/>
      <c r="N180" s="76"/>
      <c r="O180" s="76"/>
      <c r="P180" s="76"/>
      <c r="Q180" s="76"/>
      <c r="R180" s="13" t="s">
        <v>71</v>
      </c>
      <c r="S180" s="69"/>
      <c r="T180" s="70"/>
      <c r="U180" s="70"/>
      <c r="V180" s="71"/>
    </row>
    <row r="181" spans="1:22" s="14" customFormat="1" ht="13.35" customHeight="1" x14ac:dyDescent="0.2">
      <c r="A181" s="72">
        <v>27</v>
      </c>
      <c r="B181" s="56" t="s">
        <v>113</v>
      </c>
      <c r="C181" s="51">
        <v>1964</v>
      </c>
      <c r="D181" s="51"/>
      <c r="E181" s="56" t="s">
        <v>43</v>
      </c>
      <c r="F181" s="75">
        <v>2</v>
      </c>
      <c r="G181" s="75">
        <v>2</v>
      </c>
      <c r="H181" s="76">
        <v>502.3</v>
      </c>
      <c r="I181" s="76">
        <v>502.3</v>
      </c>
      <c r="J181" s="76">
        <v>265.5</v>
      </c>
      <c r="K181" s="75">
        <v>0</v>
      </c>
      <c r="L181" s="76">
        <v>7851222.4100000001</v>
      </c>
      <c r="M181" s="76">
        <v>0</v>
      </c>
      <c r="N181" s="76">
        <v>0</v>
      </c>
      <c r="O181" s="76">
        <v>0</v>
      </c>
      <c r="P181" s="76">
        <v>7851222.4100000001</v>
      </c>
      <c r="Q181" s="76">
        <v>0</v>
      </c>
      <c r="R181" s="12" t="s">
        <v>46</v>
      </c>
      <c r="S181" s="68">
        <v>3</v>
      </c>
      <c r="T181" s="70">
        <v>15630.54</v>
      </c>
      <c r="U181" s="70">
        <v>15630.54</v>
      </c>
      <c r="V181" s="71">
        <v>45657</v>
      </c>
    </row>
    <row r="182" spans="1:22" s="14" customFormat="1" ht="14.25" customHeight="1" x14ac:dyDescent="0.2">
      <c r="A182" s="73"/>
      <c r="B182" s="56"/>
      <c r="C182" s="51"/>
      <c r="D182" s="51"/>
      <c r="E182" s="56"/>
      <c r="F182" s="75"/>
      <c r="G182" s="75"/>
      <c r="H182" s="76"/>
      <c r="I182" s="76"/>
      <c r="J182" s="76"/>
      <c r="K182" s="75"/>
      <c r="L182" s="76"/>
      <c r="M182" s="76"/>
      <c r="N182" s="76"/>
      <c r="O182" s="76"/>
      <c r="P182" s="76"/>
      <c r="Q182" s="76"/>
      <c r="R182" s="12" t="s">
        <v>70</v>
      </c>
      <c r="S182" s="69"/>
      <c r="T182" s="70"/>
      <c r="U182" s="70"/>
      <c r="V182" s="71"/>
    </row>
    <row r="183" spans="1:22" s="14" customFormat="1" ht="14.25" customHeight="1" x14ac:dyDescent="0.2">
      <c r="A183" s="77"/>
      <c r="B183" s="56"/>
      <c r="C183" s="51"/>
      <c r="D183" s="51"/>
      <c r="E183" s="56"/>
      <c r="F183" s="75"/>
      <c r="G183" s="75"/>
      <c r="H183" s="76"/>
      <c r="I183" s="76"/>
      <c r="J183" s="76"/>
      <c r="K183" s="75"/>
      <c r="L183" s="76"/>
      <c r="M183" s="76"/>
      <c r="N183" s="76"/>
      <c r="O183" s="76"/>
      <c r="P183" s="76"/>
      <c r="Q183" s="76"/>
      <c r="R183" s="13" t="s">
        <v>71</v>
      </c>
      <c r="S183" s="69"/>
      <c r="T183" s="70"/>
      <c r="U183" s="70"/>
      <c r="V183" s="71"/>
    </row>
    <row r="184" spans="1:22" s="14" customFormat="1" ht="13.35" customHeight="1" x14ac:dyDescent="0.2">
      <c r="A184" s="72">
        <v>28</v>
      </c>
      <c r="B184" s="56" t="s">
        <v>114</v>
      </c>
      <c r="C184" s="51">
        <v>1959</v>
      </c>
      <c r="D184" s="51"/>
      <c r="E184" s="56" t="s">
        <v>43</v>
      </c>
      <c r="F184" s="75">
        <v>2</v>
      </c>
      <c r="G184" s="75">
        <v>1</v>
      </c>
      <c r="H184" s="76">
        <v>449.8</v>
      </c>
      <c r="I184" s="76">
        <v>413.3</v>
      </c>
      <c r="J184" s="76">
        <v>270.2</v>
      </c>
      <c r="K184" s="75">
        <v>20</v>
      </c>
      <c r="L184" s="76">
        <v>6459724.79</v>
      </c>
      <c r="M184" s="76">
        <v>0</v>
      </c>
      <c r="N184" s="76">
        <v>0</v>
      </c>
      <c r="O184" s="76">
        <v>0</v>
      </c>
      <c r="P184" s="76">
        <v>6459724.79</v>
      </c>
      <c r="Q184" s="76">
        <v>0</v>
      </c>
      <c r="R184" s="12" t="s">
        <v>46</v>
      </c>
      <c r="S184" s="68">
        <v>3</v>
      </c>
      <c r="T184" s="70">
        <v>15629.63</v>
      </c>
      <c r="U184" s="70">
        <v>15629.63</v>
      </c>
      <c r="V184" s="71">
        <v>45657</v>
      </c>
    </row>
    <row r="185" spans="1:22" s="14" customFormat="1" ht="13.5" customHeight="1" x14ac:dyDescent="0.2">
      <c r="A185" s="73"/>
      <c r="B185" s="56"/>
      <c r="C185" s="51"/>
      <c r="D185" s="51"/>
      <c r="E185" s="56"/>
      <c r="F185" s="75"/>
      <c r="G185" s="75"/>
      <c r="H185" s="76"/>
      <c r="I185" s="76"/>
      <c r="J185" s="76"/>
      <c r="K185" s="75"/>
      <c r="L185" s="76"/>
      <c r="M185" s="76"/>
      <c r="N185" s="76"/>
      <c r="O185" s="76"/>
      <c r="P185" s="76"/>
      <c r="Q185" s="76"/>
      <c r="R185" s="12" t="s">
        <v>70</v>
      </c>
      <c r="S185" s="69"/>
      <c r="T185" s="70"/>
      <c r="U185" s="70"/>
      <c r="V185" s="71"/>
    </row>
    <row r="186" spans="1:22" s="14" customFormat="1" ht="13.5" customHeight="1" x14ac:dyDescent="0.2">
      <c r="A186" s="77"/>
      <c r="B186" s="56"/>
      <c r="C186" s="51"/>
      <c r="D186" s="51"/>
      <c r="E186" s="56"/>
      <c r="F186" s="75"/>
      <c r="G186" s="75"/>
      <c r="H186" s="76"/>
      <c r="I186" s="76"/>
      <c r="J186" s="76"/>
      <c r="K186" s="75"/>
      <c r="L186" s="76"/>
      <c r="M186" s="76"/>
      <c r="N186" s="76"/>
      <c r="O186" s="76"/>
      <c r="P186" s="76"/>
      <c r="Q186" s="76"/>
      <c r="R186" s="13" t="s">
        <v>71</v>
      </c>
      <c r="S186" s="69"/>
      <c r="T186" s="70"/>
      <c r="U186" s="70"/>
      <c r="V186" s="71"/>
    </row>
    <row r="187" spans="1:22" s="14" customFormat="1" ht="13.35" customHeight="1" x14ac:dyDescent="0.2">
      <c r="A187" s="72">
        <v>29</v>
      </c>
      <c r="B187" s="56" t="s">
        <v>115</v>
      </c>
      <c r="C187" s="51">
        <v>1954</v>
      </c>
      <c r="D187" s="51"/>
      <c r="E187" s="56" t="s">
        <v>43</v>
      </c>
      <c r="F187" s="75">
        <v>2</v>
      </c>
      <c r="G187" s="75">
        <v>2</v>
      </c>
      <c r="H187" s="76">
        <v>571.5</v>
      </c>
      <c r="I187" s="76">
        <v>518.29999999999995</v>
      </c>
      <c r="J187" s="76">
        <v>464.79</v>
      </c>
      <c r="K187" s="75">
        <v>0</v>
      </c>
      <c r="L187" s="76">
        <v>8101379.29</v>
      </c>
      <c r="M187" s="76">
        <v>0</v>
      </c>
      <c r="N187" s="76">
        <v>0</v>
      </c>
      <c r="O187" s="76">
        <v>0</v>
      </c>
      <c r="P187" s="76">
        <v>8101379.29</v>
      </c>
      <c r="Q187" s="76">
        <v>0</v>
      </c>
      <c r="R187" s="12" t="s">
        <v>46</v>
      </c>
      <c r="S187" s="68">
        <v>3</v>
      </c>
      <c r="T187" s="70">
        <v>15630.68</v>
      </c>
      <c r="U187" s="70">
        <v>15630.68</v>
      </c>
      <c r="V187" s="71">
        <v>45657</v>
      </c>
    </row>
    <row r="188" spans="1:22" s="14" customFormat="1" ht="13.5" customHeight="1" x14ac:dyDescent="0.2">
      <c r="A188" s="73"/>
      <c r="B188" s="56"/>
      <c r="C188" s="51"/>
      <c r="D188" s="51"/>
      <c r="E188" s="56"/>
      <c r="F188" s="75"/>
      <c r="G188" s="75"/>
      <c r="H188" s="76"/>
      <c r="I188" s="76"/>
      <c r="J188" s="76"/>
      <c r="K188" s="75"/>
      <c r="L188" s="76"/>
      <c r="M188" s="76"/>
      <c r="N188" s="76"/>
      <c r="O188" s="76"/>
      <c r="P188" s="76"/>
      <c r="Q188" s="76"/>
      <c r="R188" s="12" t="s">
        <v>70</v>
      </c>
      <c r="S188" s="69"/>
      <c r="T188" s="70"/>
      <c r="U188" s="70"/>
      <c r="V188" s="71"/>
    </row>
    <row r="189" spans="1:22" s="14" customFormat="1" ht="13.5" customHeight="1" x14ac:dyDescent="0.2">
      <c r="A189" s="77"/>
      <c r="B189" s="56"/>
      <c r="C189" s="51"/>
      <c r="D189" s="51"/>
      <c r="E189" s="56"/>
      <c r="F189" s="75"/>
      <c r="G189" s="75"/>
      <c r="H189" s="76"/>
      <c r="I189" s="76"/>
      <c r="J189" s="76"/>
      <c r="K189" s="75"/>
      <c r="L189" s="76"/>
      <c r="M189" s="76"/>
      <c r="N189" s="76"/>
      <c r="O189" s="76"/>
      <c r="P189" s="76"/>
      <c r="Q189" s="76"/>
      <c r="R189" s="13" t="s">
        <v>71</v>
      </c>
      <c r="S189" s="69"/>
      <c r="T189" s="70"/>
      <c r="U189" s="70"/>
      <c r="V189" s="71"/>
    </row>
    <row r="190" spans="1:22" s="14" customFormat="1" ht="13.35" customHeight="1" x14ac:dyDescent="0.2">
      <c r="A190" s="72">
        <v>30</v>
      </c>
      <c r="B190" s="56" t="s">
        <v>116</v>
      </c>
      <c r="C190" s="51">
        <v>1960</v>
      </c>
      <c r="D190" s="51"/>
      <c r="E190" s="56" t="s">
        <v>43</v>
      </c>
      <c r="F190" s="75">
        <v>2</v>
      </c>
      <c r="G190" s="75">
        <v>1</v>
      </c>
      <c r="H190" s="76">
        <v>463.2</v>
      </c>
      <c r="I190" s="76">
        <v>422.7</v>
      </c>
      <c r="J190" s="76">
        <v>391</v>
      </c>
      <c r="K190" s="75">
        <v>0</v>
      </c>
      <c r="L190" s="76">
        <v>6606691.9500000002</v>
      </c>
      <c r="M190" s="76">
        <v>0</v>
      </c>
      <c r="N190" s="76">
        <v>0</v>
      </c>
      <c r="O190" s="76">
        <v>0</v>
      </c>
      <c r="P190" s="76">
        <v>6606691.9500000002</v>
      </c>
      <c r="Q190" s="76">
        <v>0</v>
      </c>
      <c r="R190" s="12" t="s">
        <v>46</v>
      </c>
      <c r="S190" s="68">
        <v>3</v>
      </c>
      <c r="T190" s="70">
        <v>15629.74</v>
      </c>
      <c r="U190" s="70">
        <v>15629.74</v>
      </c>
      <c r="V190" s="71">
        <v>45657</v>
      </c>
    </row>
    <row r="191" spans="1:22" s="14" customFormat="1" ht="13.5" customHeight="1" x14ac:dyDescent="0.2">
      <c r="A191" s="73"/>
      <c r="B191" s="56"/>
      <c r="C191" s="51"/>
      <c r="D191" s="51"/>
      <c r="E191" s="56"/>
      <c r="F191" s="75"/>
      <c r="G191" s="75"/>
      <c r="H191" s="76"/>
      <c r="I191" s="76"/>
      <c r="J191" s="76"/>
      <c r="K191" s="75"/>
      <c r="L191" s="76"/>
      <c r="M191" s="76"/>
      <c r="N191" s="76"/>
      <c r="O191" s="76"/>
      <c r="P191" s="76"/>
      <c r="Q191" s="76"/>
      <c r="R191" s="12" t="s">
        <v>70</v>
      </c>
      <c r="S191" s="69"/>
      <c r="T191" s="70"/>
      <c r="U191" s="70"/>
      <c r="V191" s="71"/>
    </row>
    <row r="192" spans="1:22" s="14" customFormat="1" ht="13.5" customHeight="1" x14ac:dyDescent="0.2">
      <c r="A192" s="77"/>
      <c r="B192" s="56"/>
      <c r="C192" s="51"/>
      <c r="D192" s="51"/>
      <c r="E192" s="56"/>
      <c r="F192" s="75"/>
      <c r="G192" s="75"/>
      <c r="H192" s="76"/>
      <c r="I192" s="76"/>
      <c r="J192" s="76"/>
      <c r="K192" s="75"/>
      <c r="L192" s="76"/>
      <c r="M192" s="76"/>
      <c r="N192" s="76"/>
      <c r="O192" s="76"/>
      <c r="P192" s="76"/>
      <c r="Q192" s="76"/>
      <c r="R192" s="13" t="s">
        <v>71</v>
      </c>
      <c r="S192" s="69"/>
      <c r="T192" s="70"/>
      <c r="U192" s="70"/>
      <c r="V192" s="71"/>
    </row>
    <row r="193" spans="1:22" s="14" customFormat="1" ht="13.35" customHeight="1" x14ac:dyDescent="0.2">
      <c r="A193" s="72">
        <v>31</v>
      </c>
      <c r="B193" s="56" t="s">
        <v>117</v>
      </c>
      <c r="C193" s="51">
        <v>1935</v>
      </c>
      <c r="D193" s="51"/>
      <c r="E193" s="56" t="s">
        <v>43</v>
      </c>
      <c r="F193" s="75">
        <v>2</v>
      </c>
      <c r="G193" s="75">
        <v>2</v>
      </c>
      <c r="H193" s="76">
        <v>506.6</v>
      </c>
      <c r="I193" s="76">
        <v>451.3</v>
      </c>
      <c r="J193" s="76">
        <v>122</v>
      </c>
      <c r="K193" s="75">
        <v>23</v>
      </c>
      <c r="L193" s="76">
        <v>7053847.3700000001</v>
      </c>
      <c r="M193" s="76">
        <v>0</v>
      </c>
      <c r="N193" s="76">
        <v>0</v>
      </c>
      <c r="O193" s="76">
        <v>0</v>
      </c>
      <c r="P193" s="76">
        <v>7053847.3700000001</v>
      </c>
      <c r="Q193" s="76">
        <v>0</v>
      </c>
      <c r="R193" s="12" t="s">
        <v>46</v>
      </c>
      <c r="S193" s="68">
        <v>3</v>
      </c>
      <c r="T193" s="70">
        <v>15630.06</v>
      </c>
      <c r="U193" s="70">
        <v>15630.06</v>
      </c>
      <c r="V193" s="71">
        <v>45657</v>
      </c>
    </row>
    <row r="194" spans="1:22" s="14" customFormat="1" ht="13.5" customHeight="1" x14ac:dyDescent="0.2">
      <c r="A194" s="73"/>
      <c r="B194" s="56"/>
      <c r="C194" s="51"/>
      <c r="D194" s="51"/>
      <c r="E194" s="56"/>
      <c r="F194" s="75"/>
      <c r="G194" s="75"/>
      <c r="H194" s="76"/>
      <c r="I194" s="76"/>
      <c r="J194" s="76"/>
      <c r="K194" s="75"/>
      <c r="L194" s="76"/>
      <c r="M194" s="76"/>
      <c r="N194" s="76"/>
      <c r="O194" s="76"/>
      <c r="P194" s="76"/>
      <c r="Q194" s="76"/>
      <c r="R194" s="12" t="s">
        <v>70</v>
      </c>
      <c r="S194" s="69"/>
      <c r="T194" s="70"/>
      <c r="U194" s="70"/>
      <c r="V194" s="71"/>
    </row>
    <row r="195" spans="1:22" s="14" customFormat="1" ht="13.5" customHeight="1" x14ac:dyDescent="0.2">
      <c r="A195" s="74"/>
      <c r="B195" s="56"/>
      <c r="C195" s="51"/>
      <c r="D195" s="51"/>
      <c r="E195" s="56"/>
      <c r="F195" s="75"/>
      <c r="G195" s="75"/>
      <c r="H195" s="76"/>
      <c r="I195" s="76"/>
      <c r="J195" s="76"/>
      <c r="K195" s="75"/>
      <c r="L195" s="76"/>
      <c r="M195" s="76"/>
      <c r="N195" s="76"/>
      <c r="O195" s="76"/>
      <c r="P195" s="76"/>
      <c r="Q195" s="76"/>
      <c r="R195" s="13" t="s">
        <v>71</v>
      </c>
      <c r="S195" s="69"/>
      <c r="T195" s="70"/>
      <c r="U195" s="70"/>
      <c r="V195" s="71"/>
    </row>
    <row r="196" spans="1:22" s="1" customFormat="1" ht="24" customHeight="1" x14ac:dyDescent="0.15">
      <c r="A196" s="60" t="s">
        <v>217</v>
      </c>
      <c r="B196" s="60"/>
      <c r="C196" s="2" t="s">
        <v>60</v>
      </c>
      <c r="D196" s="2" t="s">
        <v>60</v>
      </c>
      <c r="E196" s="2" t="s">
        <v>60</v>
      </c>
      <c r="F196" s="2" t="s">
        <v>60</v>
      </c>
      <c r="G196" s="2" t="s">
        <v>60</v>
      </c>
      <c r="H196" s="29">
        <f>SUM(H169:H195)</f>
        <v>7674.0000000000009</v>
      </c>
      <c r="I196" s="29">
        <f t="shared" ref="I196:Q196" si="8">SUM(I169:I195)</f>
        <v>6986.9000000000005</v>
      </c>
      <c r="J196" s="29">
        <f t="shared" si="8"/>
        <v>4898.63</v>
      </c>
      <c r="K196" s="30">
        <f t="shared" si="8"/>
        <v>171</v>
      </c>
      <c r="L196" s="29">
        <f t="shared" si="8"/>
        <v>68617899.400000006</v>
      </c>
      <c r="M196" s="29">
        <f t="shared" si="8"/>
        <v>0</v>
      </c>
      <c r="N196" s="29">
        <f t="shared" si="8"/>
        <v>0</v>
      </c>
      <c r="O196" s="29">
        <f t="shared" si="8"/>
        <v>0</v>
      </c>
      <c r="P196" s="29">
        <f t="shared" si="8"/>
        <v>68617899.400000006</v>
      </c>
      <c r="Q196" s="29">
        <f t="shared" si="8"/>
        <v>0</v>
      </c>
      <c r="R196" s="29" t="s">
        <v>60</v>
      </c>
      <c r="S196" s="30">
        <f>SUM(S169:S195)</f>
        <v>27</v>
      </c>
      <c r="T196" s="29" t="s">
        <v>60</v>
      </c>
      <c r="U196" s="29" t="s">
        <v>60</v>
      </c>
      <c r="V196" s="29" t="s">
        <v>60</v>
      </c>
    </row>
    <row r="197" spans="1:22" s="18" customFormat="1" ht="21" customHeight="1" x14ac:dyDescent="0.15">
      <c r="A197" s="62" t="s">
        <v>90</v>
      </c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</row>
    <row r="198" spans="1:22" ht="29.45" customHeight="1" x14ac:dyDescent="0.15">
      <c r="A198" s="45">
        <v>32</v>
      </c>
      <c r="B198" s="56" t="s">
        <v>118</v>
      </c>
      <c r="C198" s="51">
        <v>1985</v>
      </c>
      <c r="D198" s="51">
        <v>1985</v>
      </c>
      <c r="E198" s="57" t="s">
        <v>47</v>
      </c>
      <c r="F198" s="55">
        <v>9</v>
      </c>
      <c r="G198" s="55">
        <v>2</v>
      </c>
      <c r="H198" s="43">
        <v>3969.2</v>
      </c>
      <c r="I198" s="43">
        <v>3969.2</v>
      </c>
      <c r="J198" s="43">
        <v>3463.51</v>
      </c>
      <c r="K198" s="55">
        <v>175</v>
      </c>
      <c r="L198" s="43">
        <v>7578851.4500000002</v>
      </c>
      <c r="M198" s="43">
        <v>0</v>
      </c>
      <c r="N198" s="43">
        <v>0</v>
      </c>
      <c r="O198" s="43">
        <v>0</v>
      </c>
      <c r="P198" s="43">
        <v>7578851.4500000002</v>
      </c>
      <c r="Q198" s="43">
        <v>0</v>
      </c>
      <c r="R198" s="12" t="s">
        <v>44</v>
      </c>
      <c r="S198" s="44">
        <v>6</v>
      </c>
      <c r="T198" s="46">
        <v>1909.42</v>
      </c>
      <c r="U198" s="46">
        <v>1909.42</v>
      </c>
      <c r="V198" s="47">
        <v>45657</v>
      </c>
    </row>
    <row r="199" spans="1:22" ht="25.5" customHeight="1" x14ac:dyDescent="0.15">
      <c r="A199" s="45"/>
      <c r="B199" s="56"/>
      <c r="C199" s="51"/>
      <c r="D199" s="51"/>
      <c r="E199" s="57"/>
      <c r="F199" s="55"/>
      <c r="G199" s="55"/>
      <c r="H199" s="43"/>
      <c r="I199" s="43"/>
      <c r="J199" s="43"/>
      <c r="K199" s="55"/>
      <c r="L199" s="43"/>
      <c r="M199" s="43"/>
      <c r="N199" s="43"/>
      <c r="O199" s="43"/>
      <c r="P199" s="43"/>
      <c r="Q199" s="43"/>
      <c r="R199" s="12" t="s">
        <v>68</v>
      </c>
      <c r="S199" s="45"/>
      <c r="T199" s="46"/>
      <c r="U199" s="46"/>
      <c r="V199" s="47"/>
    </row>
    <row r="200" spans="1:22" ht="25.5" customHeight="1" x14ac:dyDescent="0.15">
      <c r="A200" s="45"/>
      <c r="B200" s="56"/>
      <c r="C200" s="51"/>
      <c r="D200" s="51"/>
      <c r="E200" s="57"/>
      <c r="F200" s="55"/>
      <c r="G200" s="55"/>
      <c r="H200" s="43"/>
      <c r="I200" s="43"/>
      <c r="J200" s="43"/>
      <c r="K200" s="55"/>
      <c r="L200" s="43"/>
      <c r="M200" s="43"/>
      <c r="N200" s="43"/>
      <c r="O200" s="43"/>
      <c r="P200" s="43"/>
      <c r="Q200" s="43"/>
      <c r="R200" s="12" t="s">
        <v>63</v>
      </c>
      <c r="S200" s="45"/>
      <c r="T200" s="46"/>
      <c r="U200" s="46"/>
      <c r="V200" s="47"/>
    </row>
    <row r="201" spans="1:22" ht="13.35" customHeight="1" x14ac:dyDescent="0.15">
      <c r="A201" s="45"/>
      <c r="B201" s="56"/>
      <c r="C201" s="51"/>
      <c r="D201" s="51"/>
      <c r="E201" s="57"/>
      <c r="F201" s="55"/>
      <c r="G201" s="55"/>
      <c r="H201" s="43"/>
      <c r="I201" s="43"/>
      <c r="J201" s="43"/>
      <c r="K201" s="55"/>
      <c r="L201" s="43"/>
      <c r="M201" s="43"/>
      <c r="N201" s="43"/>
      <c r="O201" s="43"/>
      <c r="P201" s="43"/>
      <c r="Q201" s="43"/>
      <c r="R201" s="12" t="s">
        <v>45</v>
      </c>
      <c r="S201" s="45"/>
      <c r="T201" s="46"/>
      <c r="U201" s="46"/>
      <c r="V201" s="47"/>
    </row>
    <row r="202" spans="1:22" ht="13.35" customHeight="1" x14ac:dyDescent="0.15">
      <c r="A202" s="45"/>
      <c r="B202" s="56"/>
      <c r="C202" s="51"/>
      <c r="D202" s="51"/>
      <c r="E202" s="57"/>
      <c r="F202" s="55"/>
      <c r="G202" s="55"/>
      <c r="H202" s="43"/>
      <c r="I202" s="43"/>
      <c r="J202" s="43"/>
      <c r="K202" s="55"/>
      <c r="L202" s="43"/>
      <c r="M202" s="43"/>
      <c r="N202" s="43"/>
      <c r="O202" s="43"/>
      <c r="P202" s="43"/>
      <c r="Q202" s="43"/>
      <c r="R202" s="12" t="s">
        <v>64</v>
      </c>
      <c r="S202" s="45"/>
      <c r="T202" s="46"/>
      <c r="U202" s="46"/>
      <c r="V202" s="47"/>
    </row>
    <row r="203" spans="1:22" ht="17.25" customHeight="1" x14ac:dyDescent="0.15">
      <c r="A203" s="45"/>
      <c r="B203" s="56"/>
      <c r="C203" s="51"/>
      <c r="D203" s="51"/>
      <c r="E203" s="57"/>
      <c r="F203" s="55"/>
      <c r="G203" s="55"/>
      <c r="H203" s="43"/>
      <c r="I203" s="43"/>
      <c r="J203" s="43"/>
      <c r="K203" s="55"/>
      <c r="L203" s="43"/>
      <c r="M203" s="43"/>
      <c r="N203" s="43"/>
      <c r="O203" s="43"/>
      <c r="P203" s="43"/>
      <c r="Q203" s="43"/>
      <c r="R203" s="13" t="s">
        <v>62</v>
      </c>
      <c r="S203" s="45"/>
      <c r="T203" s="46"/>
      <c r="U203" s="46"/>
      <c r="V203" s="47"/>
    </row>
    <row r="204" spans="1:22" ht="24.6" customHeight="1" x14ac:dyDescent="0.15">
      <c r="A204" s="45">
        <v>33</v>
      </c>
      <c r="B204" s="56" t="s">
        <v>119</v>
      </c>
      <c r="C204" s="51">
        <v>1984</v>
      </c>
      <c r="D204" s="51"/>
      <c r="E204" s="57" t="s">
        <v>47</v>
      </c>
      <c r="F204" s="55">
        <v>5</v>
      </c>
      <c r="G204" s="55">
        <v>4</v>
      </c>
      <c r="H204" s="43">
        <v>2722.2</v>
      </c>
      <c r="I204" s="43">
        <v>2722.2</v>
      </c>
      <c r="J204" s="43">
        <v>2331.5300000000002</v>
      </c>
      <c r="K204" s="55">
        <v>146</v>
      </c>
      <c r="L204" s="43">
        <v>12948690.449999999</v>
      </c>
      <c r="M204" s="43">
        <v>0</v>
      </c>
      <c r="N204" s="43">
        <v>0</v>
      </c>
      <c r="O204" s="43">
        <v>0</v>
      </c>
      <c r="P204" s="43">
        <v>12948690.449999999</v>
      </c>
      <c r="Q204" s="43">
        <v>0</v>
      </c>
      <c r="R204" s="12" t="s">
        <v>52</v>
      </c>
      <c r="S204" s="44">
        <v>12</v>
      </c>
      <c r="T204" s="46">
        <v>4756.7</v>
      </c>
      <c r="U204" s="46">
        <v>4756.7</v>
      </c>
      <c r="V204" s="47">
        <v>45657</v>
      </c>
    </row>
    <row r="205" spans="1:22" ht="24" customHeight="1" x14ac:dyDescent="0.15">
      <c r="A205" s="45"/>
      <c r="B205" s="56"/>
      <c r="C205" s="51"/>
      <c r="D205" s="51"/>
      <c r="E205" s="57"/>
      <c r="F205" s="55"/>
      <c r="G205" s="55"/>
      <c r="H205" s="43"/>
      <c r="I205" s="43"/>
      <c r="J205" s="43"/>
      <c r="K205" s="55"/>
      <c r="L205" s="43"/>
      <c r="M205" s="43"/>
      <c r="N205" s="43"/>
      <c r="O205" s="43"/>
      <c r="P205" s="43"/>
      <c r="Q205" s="43"/>
      <c r="R205" s="12" t="s">
        <v>86</v>
      </c>
      <c r="S205" s="45"/>
      <c r="T205" s="46"/>
      <c r="U205" s="46"/>
      <c r="V205" s="47"/>
    </row>
    <row r="206" spans="1:22" ht="24" customHeight="1" x14ac:dyDescent="0.15">
      <c r="A206" s="45"/>
      <c r="B206" s="56"/>
      <c r="C206" s="51"/>
      <c r="D206" s="51"/>
      <c r="E206" s="57"/>
      <c r="F206" s="55"/>
      <c r="G206" s="55"/>
      <c r="H206" s="43"/>
      <c r="I206" s="43"/>
      <c r="J206" s="43"/>
      <c r="K206" s="55"/>
      <c r="L206" s="43"/>
      <c r="M206" s="43"/>
      <c r="N206" s="43"/>
      <c r="O206" s="43"/>
      <c r="P206" s="43"/>
      <c r="Q206" s="43"/>
      <c r="R206" s="12" t="s">
        <v>75</v>
      </c>
      <c r="S206" s="45"/>
      <c r="T206" s="46"/>
      <c r="U206" s="46"/>
      <c r="V206" s="47"/>
    </row>
    <row r="207" spans="1:22" ht="24.6" customHeight="1" x14ac:dyDescent="0.15">
      <c r="A207" s="45"/>
      <c r="B207" s="56"/>
      <c r="C207" s="51"/>
      <c r="D207" s="51"/>
      <c r="E207" s="57"/>
      <c r="F207" s="55"/>
      <c r="G207" s="55"/>
      <c r="H207" s="43"/>
      <c r="I207" s="43"/>
      <c r="J207" s="43"/>
      <c r="K207" s="55"/>
      <c r="L207" s="43"/>
      <c r="M207" s="43"/>
      <c r="N207" s="43"/>
      <c r="O207" s="43"/>
      <c r="P207" s="43"/>
      <c r="Q207" s="43"/>
      <c r="R207" s="12" t="s">
        <v>48</v>
      </c>
      <c r="S207" s="45"/>
      <c r="T207" s="46"/>
      <c r="U207" s="46"/>
      <c r="V207" s="47"/>
    </row>
    <row r="208" spans="1:22" ht="24" customHeight="1" x14ac:dyDescent="0.15">
      <c r="A208" s="45"/>
      <c r="B208" s="56"/>
      <c r="C208" s="51"/>
      <c r="D208" s="51"/>
      <c r="E208" s="57"/>
      <c r="F208" s="55"/>
      <c r="G208" s="55"/>
      <c r="H208" s="43"/>
      <c r="I208" s="43"/>
      <c r="J208" s="43"/>
      <c r="K208" s="55"/>
      <c r="L208" s="43"/>
      <c r="M208" s="43"/>
      <c r="N208" s="43"/>
      <c r="O208" s="43"/>
      <c r="P208" s="43"/>
      <c r="Q208" s="43"/>
      <c r="R208" s="12" t="s">
        <v>72</v>
      </c>
      <c r="S208" s="45"/>
      <c r="T208" s="46"/>
      <c r="U208" s="46"/>
      <c r="V208" s="47"/>
    </row>
    <row r="209" spans="1:22" ht="24" customHeight="1" x14ac:dyDescent="0.15">
      <c r="A209" s="45"/>
      <c r="B209" s="56"/>
      <c r="C209" s="51"/>
      <c r="D209" s="51"/>
      <c r="E209" s="57"/>
      <c r="F209" s="55"/>
      <c r="G209" s="55"/>
      <c r="H209" s="43"/>
      <c r="I209" s="43"/>
      <c r="J209" s="43"/>
      <c r="K209" s="55"/>
      <c r="L209" s="43"/>
      <c r="M209" s="43"/>
      <c r="N209" s="43"/>
      <c r="O209" s="43"/>
      <c r="P209" s="43"/>
      <c r="Q209" s="43"/>
      <c r="R209" s="12" t="s">
        <v>65</v>
      </c>
      <c r="S209" s="45"/>
      <c r="T209" s="46"/>
      <c r="U209" s="46"/>
      <c r="V209" s="47"/>
    </row>
    <row r="210" spans="1:22" ht="24.6" customHeight="1" x14ac:dyDescent="0.15">
      <c r="A210" s="45"/>
      <c r="B210" s="56"/>
      <c r="C210" s="51"/>
      <c r="D210" s="51"/>
      <c r="E210" s="57"/>
      <c r="F210" s="55"/>
      <c r="G210" s="55"/>
      <c r="H210" s="43"/>
      <c r="I210" s="43"/>
      <c r="J210" s="43"/>
      <c r="K210" s="55"/>
      <c r="L210" s="43"/>
      <c r="M210" s="43"/>
      <c r="N210" s="43"/>
      <c r="O210" s="43"/>
      <c r="P210" s="43"/>
      <c r="Q210" s="43"/>
      <c r="R210" s="12" t="s">
        <v>53</v>
      </c>
      <c r="S210" s="45"/>
      <c r="T210" s="46"/>
      <c r="U210" s="46"/>
      <c r="V210" s="47"/>
    </row>
    <row r="211" spans="1:22" ht="25.5" customHeight="1" x14ac:dyDescent="0.15">
      <c r="A211" s="45"/>
      <c r="B211" s="56"/>
      <c r="C211" s="51"/>
      <c r="D211" s="51"/>
      <c r="E211" s="57"/>
      <c r="F211" s="55"/>
      <c r="G211" s="55"/>
      <c r="H211" s="43"/>
      <c r="I211" s="43"/>
      <c r="J211" s="43"/>
      <c r="K211" s="55"/>
      <c r="L211" s="43"/>
      <c r="M211" s="43"/>
      <c r="N211" s="43"/>
      <c r="O211" s="43"/>
      <c r="P211" s="43"/>
      <c r="Q211" s="43"/>
      <c r="R211" s="12" t="s">
        <v>76</v>
      </c>
      <c r="S211" s="45"/>
      <c r="T211" s="46"/>
      <c r="U211" s="46"/>
      <c r="V211" s="47"/>
    </row>
    <row r="212" spans="1:22" ht="25.5" customHeight="1" x14ac:dyDescent="0.15">
      <c r="A212" s="45"/>
      <c r="B212" s="56"/>
      <c r="C212" s="51"/>
      <c r="D212" s="51"/>
      <c r="E212" s="57"/>
      <c r="F212" s="55"/>
      <c r="G212" s="55"/>
      <c r="H212" s="43"/>
      <c r="I212" s="43"/>
      <c r="J212" s="43"/>
      <c r="K212" s="55"/>
      <c r="L212" s="43"/>
      <c r="M212" s="43"/>
      <c r="N212" s="43"/>
      <c r="O212" s="43"/>
      <c r="P212" s="43"/>
      <c r="Q212" s="43"/>
      <c r="R212" s="12" t="s">
        <v>77</v>
      </c>
      <c r="S212" s="45"/>
      <c r="T212" s="46"/>
      <c r="U212" s="46"/>
      <c r="V212" s="47"/>
    </row>
    <row r="213" spans="1:22" ht="13.35" customHeight="1" x14ac:dyDescent="0.15">
      <c r="A213" s="45"/>
      <c r="B213" s="56"/>
      <c r="C213" s="51"/>
      <c r="D213" s="51"/>
      <c r="E213" s="57"/>
      <c r="F213" s="55"/>
      <c r="G213" s="55"/>
      <c r="H213" s="43"/>
      <c r="I213" s="43"/>
      <c r="J213" s="43"/>
      <c r="K213" s="55"/>
      <c r="L213" s="43"/>
      <c r="M213" s="43"/>
      <c r="N213" s="43"/>
      <c r="O213" s="43"/>
      <c r="P213" s="43"/>
      <c r="Q213" s="43"/>
      <c r="R213" s="12" t="s">
        <v>42</v>
      </c>
      <c r="S213" s="45"/>
      <c r="T213" s="46"/>
      <c r="U213" s="46"/>
      <c r="V213" s="47"/>
    </row>
    <row r="214" spans="1:22" ht="13.35" customHeight="1" x14ac:dyDescent="0.15">
      <c r="A214" s="45"/>
      <c r="B214" s="56"/>
      <c r="C214" s="51"/>
      <c r="D214" s="51"/>
      <c r="E214" s="57"/>
      <c r="F214" s="55"/>
      <c r="G214" s="55"/>
      <c r="H214" s="43"/>
      <c r="I214" s="43"/>
      <c r="J214" s="43"/>
      <c r="K214" s="55"/>
      <c r="L214" s="43"/>
      <c r="M214" s="43"/>
      <c r="N214" s="43"/>
      <c r="O214" s="43"/>
      <c r="P214" s="43"/>
      <c r="Q214" s="43"/>
      <c r="R214" s="12" t="s">
        <v>66</v>
      </c>
      <c r="S214" s="45"/>
      <c r="T214" s="46"/>
      <c r="U214" s="46"/>
      <c r="V214" s="47"/>
    </row>
    <row r="215" spans="1:22" ht="13.5" customHeight="1" x14ac:dyDescent="0.15">
      <c r="A215" s="45"/>
      <c r="B215" s="56"/>
      <c r="C215" s="51"/>
      <c r="D215" s="51"/>
      <c r="E215" s="57"/>
      <c r="F215" s="55"/>
      <c r="G215" s="55"/>
      <c r="H215" s="43"/>
      <c r="I215" s="43"/>
      <c r="J215" s="43"/>
      <c r="K215" s="55"/>
      <c r="L215" s="43"/>
      <c r="M215" s="43"/>
      <c r="N215" s="43"/>
      <c r="O215" s="43"/>
      <c r="P215" s="43"/>
      <c r="Q215" s="43"/>
      <c r="R215" s="13" t="s">
        <v>67</v>
      </c>
      <c r="S215" s="45"/>
      <c r="T215" s="46"/>
      <c r="U215" s="46"/>
      <c r="V215" s="47"/>
    </row>
    <row r="216" spans="1:22" s="1" customFormat="1" ht="23.25" customHeight="1" x14ac:dyDescent="0.15">
      <c r="A216" s="60" t="s">
        <v>208</v>
      </c>
      <c r="B216" s="60"/>
      <c r="C216" s="2" t="s">
        <v>60</v>
      </c>
      <c r="D216" s="2" t="s">
        <v>60</v>
      </c>
      <c r="E216" s="2" t="s">
        <v>60</v>
      </c>
      <c r="F216" s="2" t="s">
        <v>60</v>
      </c>
      <c r="G216" s="2" t="s">
        <v>60</v>
      </c>
      <c r="H216" s="29">
        <f>SUM(H198:H215)</f>
        <v>6691.4</v>
      </c>
      <c r="I216" s="29">
        <f t="shared" ref="I216:Q216" si="9">SUM(I198:I215)</f>
        <v>6691.4</v>
      </c>
      <c r="J216" s="29">
        <f t="shared" si="9"/>
        <v>5795.0400000000009</v>
      </c>
      <c r="K216" s="30">
        <f t="shared" si="9"/>
        <v>321</v>
      </c>
      <c r="L216" s="29">
        <f t="shared" si="9"/>
        <v>20527541.899999999</v>
      </c>
      <c r="M216" s="29">
        <f t="shared" si="9"/>
        <v>0</v>
      </c>
      <c r="N216" s="29">
        <f t="shared" si="9"/>
        <v>0</v>
      </c>
      <c r="O216" s="29">
        <f t="shared" si="9"/>
        <v>0</v>
      </c>
      <c r="P216" s="29">
        <f t="shared" si="9"/>
        <v>20527541.899999999</v>
      </c>
      <c r="Q216" s="29">
        <f t="shared" si="9"/>
        <v>0</v>
      </c>
      <c r="R216" s="2" t="s">
        <v>60</v>
      </c>
      <c r="S216" s="30">
        <f>SUM(S198:S215)</f>
        <v>18</v>
      </c>
      <c r="T216" s="2" t="s">
        <v>60</v>
      </c>
      <c r="U216" s="2" t="s">
        <v>60</v>
      </c>
      <c r="V216" s="2" t="s">
        <v>60</v>
      </c>
    </row>
    <row r="217" spans="1:22" s="18" customFormat="1" ht="15.75" customHeight="1" x14ac:dyDescent="0.15">
      <c r="A217" s="62" t="s">
        <v>79</v>
      </c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</row>
    <row r="218" spans="1:22" ht="13.35" customHeight="1" x14ac:dyDescent="0.15">
      <c r="A218" s="45">
        <v>34</v>
      </c>
      <c r="B218" s="48" t="s">
        <v>120</v>
      </c>
      <c r="C218" s="51">
        <v>1961</v>
      </c>
      <c r="D218" s="51"/>
      <c r="E218" s="52" t="s">
        <v>43</v>
      </c>
      <c r="F218" s="55">
        <v>2</v>
      </c>
      <c r="G218" s="55">
        <v>2</v>
      </c>
      <c r="H218" s="43">
        <v>808.3</v>
      </c>
      <c r="I218" s="43">
        <v>729.4</v>
      </c>
      <c r="J218" s="43">
        <v>322.81</v>
      </c>
      <c r="K218" s="55">
        <v>34</v>
      </c>
      <c r="L218" s="43">
        <v>11401886.560000001</v>
      </c>
      <c r="M218" s="43">
        <v>0</v>
      </c>
      <c r="N218" s="43">
        <v>0</v>
      </c>
      <c r="O218" s="43">
        <v>0</v>
      </c>
      <c r="P218" s="43">
        <v>11401886.560000001</v>
      </c>
      <c r="Q218" s="43">
        <v>0</v>
      </c>
      <c r="R218" s="12" t="s">
        <v>46</v>
      </c>
      <c r="S218" s="44">
        <v>3</v>
      </c>
      <c r="T218" s="46">
        <v>15631.87</v>
      </c>
      <c r="U218" s="46">
        <v>15631.87</v>
      </c>
      <c r="V218" s="47">
        <v>45657</v>
      </c>
    </row>
    <row r="219" spans="1:22" ht="15.75" customHeight="1" x14ac:dyDescent="0.15">
      <c r="A219" s="45"/>
      <c r="B219" s="49"/>
      <c r="C219" s="51"/>
      <c r="D219" s="51"/>
      <c r="E219" s="53"/>
      <c r="F219" s="55"/>
      <c r="G219" s="55"/>
      <c r="H219" s="43"/>
      <c r="I219" s="43"/>
      <c r="J219" s="43"/>
      <c r="K219" s="55"/>
      <c r="L219" s="43"/>
      <c r="M219" s="43"/>
      <c r="N219" s="43"/>
      <c r="O219" s="43"/>
      <c r="P219" s="43"/>
      <c r="Q219" s="43"/>
      <c r="R219" s="12" t="s">
        <v>70</v>
      </c>
      <c r="S219" s="45"/>
      <c r="T219" s="46"/>
      <c r="U219" s="46"/>
      <c r="V219" s="47"/>
    </row>
    <row r="220" spans="1:22" ht="15.75" customHeight="1" x14ac:dyDescent="0.15">
      <c r="A220" s="45"/>
      <c r="B220" s="50"/>
      <c r="C220" s="51"/>
      <c r="D220" s="51"/>
      <c r="E220" s="54"/>
      <c r="F220" s="55"/>
      <c r="G220" s="55"/>
      <c r="H220" s="43"/>
      <c r="I220" s="43"/>
      <c r="J220" s="43"/>
      <c r="K220" s="55"/>
      <c r="L220" s="43"/>
      <c r="M220" s="43"/>
      <c r="N220" s="43"/>
      <c r="O220" s="43"/>
      <c r="P220" s="43"/>
      <c r="Q220" s="43"/>
      <c r="R220" s="13" t="s">
        <v>71</v>
      </c>
      <c r="S220" s="45"/>
      <c r="T220" s="46"/>
      <c r="U220" s="46"/>
      <c r="V220" s="47"/>
    </row>
    <row r="221" spans="1:22" s="1" customFormat="1" ht="29.25" customHeight="1" x14ac:dyDescent="0.15">
      <c r="A221" s="60" t="s">
        <v>216</v>
      </c>
      <c r="B221" s="60"/>
      <c r="C221" s="2" t="s">
        <v>60</v>
      </c>
      <c r="D221" s="2" t="s">
        <v>60</v>
      </c>
      <c r="E221" s="2" t="s">
        <v>60</v>
      </c>
      <c r="F221" s="2" t="s">
        <v>60</v>
      </c>
      <c r="G221" s="2" t="s">
        <v>60</v>
      </c>
      <c r="H221" s="29">
        <f>SUM(H218)</f>
        <v>808.3</v>
      </c>
      <c r="I221" s="29">
        <f t="shared" ref="I221:Q221" si="10">SUM(I218)</f>
        <v>729.4</v>
      </c>
      <c r="J221" s="29">
        <f t="shared" si="10"/>
        <v>322.81</v>
      </c>
      <c r="K221" s="30">
        <f t="shared" si="10"/>
        <v>34</v>
      </c>
      <c r="L221" s="29">
        <f t="shared" si="10"/>
        <v>11401886.560000001</v>
      </c>
      <c r="M221" s="29">
        <f t="shared" si="10"/>
        <v>0</v>
      </c>
      <c r="N221" s="29">
        <f t="shared" si="10"/>
        <v>0</v>
      </c>
      <c r="O221" s="29">
        <f t="shared" si="10"/>
        <v>0</v>
      </c>
      <c r="P221" s="29">
        <f t="shared" si="10"/>
        <v>11401886.560000001</v>
      </c>
      <c r="Q221" s="29">
        <f t="shared" si="10"/>
        <v>0</v>
      </c>
      <c r="R221" s="2" t="s">
        <v>60</v>
      </c>
      <c r="S221" s="30">
        <f>SUM(S218)</f>
        <v>3</v>
      </c>
      <c r="T221" s="2" t="s">
        <v>60</v>
      </c>
      <c r="U221" s="2" t="s">
        <v>60</v>
      </c>
      <c r="V221" s="2" t="s">
        <v>60</v>
      </c>
    </row>
    <row r="222" spans="1:22" s="18" customFormat="1" ht="17.25" customHeight="1" x14ac:dyDescent="0.15">
      <c r="A222" s="62" t="s">
        <v>80</v>
      </c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</row>
    <row r="223" spans="1:22" ht="13.35" customHeight="1" x14ac:dyDescent="0.15">
      <c r="A223" s="45">
        <v>35</v>
      </c>
      <c r="B223" s="56" t="s">
        <v>121</v>
      </c>
      <c r="C223" s="51">
        <v>1948</v>
      </c>
      <c r="D223" s="51">
        <v>2011</v>
      </c>
      <c r="E223" s="57" t="s">
        <v>43</v>
      </c>
      <c r="F223" s="55">
        <v>2</v>
      </c>
      <c r="G223" s="55">
        <v>3</v>
      </c>
      <c r="H223" s="43">
        <v>754.1</v>
      </c>
      <c r="I223" s="43">
        <v>663.8</v>
      </c>
      <c r="J223" s="43">
        <v>486.6</v>
      </c>
      <c r="K223" s="55">
        <v>31</v>
      </c>
      <c r="L223" s="43">
        <v>10376243.369999999</v>
      </c>
      <c r="M223" s="43">
        <v>0</v>
      </c>
      <c r="N223" s="43">
        <v>0</v>
      </c>
      <c r="O223" s="43">
        <v>0</v>
      </c>
      <c r="P223" s="43">
        <v>10376243.369999999</v>
      </c>
      <c r="Q223" s="43">
        <v>0</v>
      </c>
      <c r="R223" s="12" t="s">
        <v>46</v>
      </c>
      <c r="S223" s="44">
        <v>3</v>
      </c>
      <c r="T223" s="46">
        <v>15631.58</v>
      </c>
      <c r="U223" s="46">
        <v>15631.58</v>
      </c>
      <c r="V223" s="47">
        <v>45657</v>
      </c>
    </row>
    <row r="224" spans="1:22" ht="13.5" customHeight="1" x14ac:dyDescent="0.15">
      <c r="A224" s="45"/>
      <c r="B224" s="56"/>
      <c r="C224" s="51"/>
      <c r="D224" s="51"/>
      <c r="E224" s="57"/>
      <c r="F224" s="55"/>
      <c r="G224" s="55"/>
      <c r="H224" s="43"/>
      <c r="I224" s="43"/>
      <c r="J224" s="43"/>
      <c r="K224" s="55"/>
      <c r="L224" s="43"/>
      <c r="M224" s="43"/>
      <c r="N224" s="43"/>
      <c r="O224" s="43"/>
      <c r="P224" s="43"/>
      <c r="Q224" s="43"/>
      <c r="R224" s="12" t="s">
        <v>70</v>
      </c>
      <c r="S224" s="45"/>
      <c r="T224" s="46"/>
      <c r="U224" s="46"/>
      <c r="V224" s="47"/>
    </row>
    <row r="225" spans="1:22" ht="13.5" customHeight="1" x14ac:dyDescent="0.15">
      <c r="A225" s="45"/>
      <c r="B225" s="56"/>
      <c r="C225" s="51"/>
      <c r="D225" s="51"/>
      <c r="E225" s="57"/>
      <c r="F225" s="55"/>
      <c r="G225" s="55"/>
      <c r="H225" s="43"/>
      <c r="I225" s="43"/>
      <c r="J225" s="43"/>
      <c r="K225" s="55"/>
      <c r="L225" s="43"/>
      <c r="M225" s="43"/>
      <c r="N225" s="43"/>
      <c r="O225" s="43"/>
      <c r="P225" s="43"/>
      <c r="Q225" s="43"/>
      <c r="R225" s="13" t="s">
        <v>71</v>
      </c>
      <c r="S225" s="45"/>
      <c r="T225" s="46"/>
      <c r="U225" s="46"/>
      <c r="V225" s="47"/>
    </row>
    <row r="226" spans="1:22" ht="13.35" customHeight="1" x14ac:dyDescent="0.15">
      <c r="A226" s="45">
        <v>36</v>
      </c>
      <c r="B226" s="56" t="s">
        <v>122</v>
      </c>
      <c r="C226" s="51">
        <v>1951</v>
      </c>
      <c r="D226" s="51">
        <v>2010</v>
      </c>
      <c r="E226" s="57" t="s">
        <v>43</v>
      </c>
      <c r="F226" s="55">
        <v>2</v>
      </c>
      <c r="G226" s="55">
        <v>2</v>
      </c>
      <c r="H226" s="43">
        <v>648.1</v>
      </c>
      <c r="I226" s="43">
        <v>563.29999999999995</v>
      </c>
      <c r="J226" s="43">
        <v>310.89999999999998</v>
      </c>
      <c r="K226" s="55">
        <v>27</v>
      </c>
      <c r="L226" s="43">
        <v>8804945.5</v>
      </c>
      <c r="M226" s="43">
        <v>0</v>
      </c>
      <c r="N226" s="43">
        <v>0</v>
      </c>
      <c r="O226" s="43">
        <v>0</v>
      </c>
      <c r="P226" s="43">
        <v>8804945.5</v>
      </c>
      <c r="Q226" s="43">
        <v>0</v>
      </c>
      <c r="R226" s="12" t="s">
        <v>46</v>
      </c>
      <c r="S226" s="44">
        <v>3</v>
      </c>
      <c r="T226" s="46">
        <v>15631.01</v>
      </c>
      <c r="U226" s="46">
        <v>15631.01</v>
      </c>
      <c r="V226" s="47">
        <v>45657</v>
      </c>
    </row>
    <row r="227" spans="1:22" ht="14.25" customHeight="1" x14ac:dyDescent="0.15">
      <c r="A227" s="45"/>
      <c r="B227" s="56"/>
      <c r="C227" s="51"/>
      <c r="D227" s="51"/>
      <c r="E227" s="57"/>
      <c r="F227" s="55"/>
      <c r="G227" s="55"/>
      <c r="H227" s="43"/>
      <c r="I227" s="43"/>
      <c r="J227" s="43"/>
      <c r="K227" s="55"/>
      <c r="L227" s="43"/>
      <c r="M227" s="43"/>
      <c r="N227" s="43"/>
      <c r="O227" s="43"/>
      <c r="P227" s="43"/>
      <c r="Q227" s="43"/>
      <c r="R227" s="12" t="s">
        <v>70</v>
      </c>
      <c r="S227" s="45"/>
      <c r="T227" s="46"/>
      <c r="U227" s="46"/>
      <c r="V227" s="47"/>
    </row>
    <row r="228" spans="1:22" ht="14.25" customHeight="1" x14ac:dyDescent="0.15">
      <c r="A228" s="45"/>
      <c r="B228" s="56"/>
      <c r="C228" s="51"/>
      <c r="D228" s="51"/>
      <c r="E228" s="57"/>
      <c r="F228" s="55"/>
      <c r="G228" s="55"/>
      <c r="H228" s="43"/>
      <c r="I228" s="43"/>
      <c r="J228" s="43"/>
      <c r="K228" s="55"/>
      <c r="L228" s="43"/>
      <c r="M228" s="43"/>
      <c r="N228" s="43"/>
      <c r="O228" s="43"/>
      <c r="P228" s="43"/>
      <c r="Q228" s="43"/>
      <c r="R228" s="13" t="s">
        <v>71</v>
      </c>
      <c r="S228" s="45"/>
      <c r="T228" s="46"/>
      <c r="U228" s="46"/>
      <c r="V228" s="47"/>
    </row>
    <row r="229" spans="1:22" s="1" customFormat="1" ht="24.75" customHeight="1" x14ac:dyDescent="0.15">
      <c r="A229" s="60" t="s">
        <v>215</v>
      </c>
      <c r="B229" s="60"/>
      <c r="C229" s="2" t="s">
        <v>60</v>
      </c>
      <c r="D229" s="2" t="s">
        <v>60</v>
      </c>
      <c r="E229" s="2" t="s">
        <v>60</v>
      </c>
      <c r="F229" s="2" t="s">
        <v>60</v>
      </c>
      <c r="G229" s="2" t="s">
        <v>60</v>
      </c>
      <c r="H229" s="29">
        <f>SUM(H223:H228)</f>
        <v>1402.2</v>
      </c>
      <c r="I229" s="29">
        <f t="shared" ref="I229:Q229" si="11">SUM(I223:I228)</f>
        <v>1227.0999999999999</v>
      </c>
      <c r="J229" s="29">
        <f t="shared" si="11"/>
        <v>797.5</v>
      </c>
      <c r="K229" s="30">
        <f t="shared" si="11"/>
        <v>58</v>
      </c>
      <c r="L229" s="29">
        <f t="shared" si="11"/>
        <v>19181188.869999997</v>
      </c>
      <c r="M229" s="29">
        <f t="shared" si="11"/>
        <v>0</v>
      </c>
      <c r="N229" s="29">
        <f t="shared" si="11"/>
        <v>0</v>
      </c>
      <c r="O229" s="29">
        <f t="shared" si="11"/>
        <v>0</v>
      </c>
      <c r="P229" s="29">
        <f t="shared" si="11"/>
        <v>19181188.869999997</v>
      </c>
      <c r="Q229" s="29">
        <f t="shared" si="11"/>
        <v>0</v>
      </c>
      <c r="R229" s="2" t="s">
        <v>60</v>
      </c>
      <c r="S229" s="33">
        <f>SUM(S223:S228)</f>
        <v>6</v>
      </c>
      <c r="T229" s="2" t="s">
        <v>60</v>
      </c>
      <c r="U229" s="2" t="s">
        <v>60</v>
      </c>
      <c r="V229" s="2" t="s">
        <v>60</v>
      </c>
    </row>
    <row r="230" spans="1:22" s="19" customFormat="1" ht="17.25" customHeight="1" x14ac:dyDescent="0.2">
      <c r="A230" s="61" t="s">
        <v>81</v>
      </c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</row>
    <row r="231" spans="1:22" ht="13.35" customHeight="1" x14ac:dyDescent="0.15">
      <c r="A231" s="45">
        <v>37</v>
      </c>
      <c r="B231" s="56" t="s">
        <v>123</v>
      </c>
      <c r="C231" s="51">
        <v>1931</v>
      </c>
      <c r="D231" s="51"/>
      <c r="E231" s="57" t="s">
        <v>43</v>
      </c>
      <c r="F231" s="55">
        <v>2</v>
      </c>
      <c r="G231" s="55">
        <v>3</v>
      </c>
      <c r="H231" s="43">
        <v>707.6</v>
      </c>
      <c r="I231" s="43">
        <v>614.5</v>
      </c>
      <c r="J231" s="43">
        <v>211.5</v>
      </c>
      <c r="K231" s="55">
        <v>26</v>
      </c>
      <c r="L231" s="43">
        <v>9605447.5099999998</v>
      </c>
      <c r="M231" s="43">
        <v>0</v>
      </c>
      <c r="N231" s="43">
        <v>0</v>
      </c>
      <c r="O231" s="43">
        <v>0</v>
      </c>
      <c r="P231" s="43">
        <v>9605447.5099999998</v>
      </c>
      <c r="Q231" s="43">
        <v>0</v>
      </c>
      <c r="R231" s="12" t="s">
        <v>46</v>
      </c>
      <c r="S231" s="44">
        <v>3</v>
      </c>
      <c r="T231" s="46">
        <v>15631.32</v>
      </c>
      <c r="U231" s="46">
        <v>15631.32</v>
      </c>
      <c r="V231" s="47">
        <v>45657</v>
      </c>
    </row>
    <row r="232" spans="1:22" ht="13.5" customHeight="1" x14ac:dyDescent="0.15">
      <c r="A232" s="45"/>
      <c r="B232" s="56"/>
      <c r="C232" s="51"/>
      <c r="D232" s="51"/>
      <c r="E232" s="57"/>
      <c r="F232" s="55"/>
      <c r="G232" s="55"/>
      <c r="H232" s="43"/>
      <c r="I232" s="43"/>
      <c r="J232" s="43"/>
      <c r="K232" s="55"/>
      <c r="L232" s="43"/>
      <c r="M232" s="43"/>
      <c r="N232" s="43"/>
      <c r="O232" s="43"/>
      <c r="P232" s="43"/>
      <c r="Q232" s="43"/>
      <c r="R232" s="12" t="s">
        <v>70</v>
      </c>
      <c r="S232" s="45"/>
      <c r="T232" s="46"/>
      <c r="U232" s="46"/>
      <c r="V232" s="47"/>
    </row>
    <row r="233" spans="1:22" ht="13.5" customHeight="1" x14ac:dyDescent="0.15">
      <c r="A233" s="45"/>
      <c r="B233" s="56"/>
      <c r="C233" s="51"/>
      <c r="D233" s="51"/>
      <c r="E233" s="57"/>
      <c r="F233" s="55"/>
      <c r="G233" s="55"/>
      <c r="H233" s="43"/>
      <c r="I233" s="43"/>
      <c r="J233" s="43"/>
      <c r="K233" s="55"/>
      <c r="L233" s="43"/>
      <c r="M233" s="43"/>
      <c r="N233" s="43"/>
      <c r="O233" s="43"/>
      <c r="P233" s="43"/>
      <c r="Q233" s="43"/>
      <c r="R233" s="13" t="s">
        <v>71</v>
      </c>
      <c r="S233" s="45"/>
      <c r="T233" s="46"/>
      <c r="U233" s="46"/>
      <c r="V233" s="47"/>
    </row>
    <row r="234" spans="1:22" ht="13.35" customHeight="1" x14ac:dyDescent="0.15">
      <c r="A234" s="45">
        <v>38</v>
      </c>
      <c r="B234" s="56" t="s">
        <v>124</v>
      </c>
      <c r="C234" s="51">
        <v>1982</v>
      </c>
      <c r="D234" s="51"/>
      <c r="E234" s="57" t="s">
        <v>43</v>
      </c>
      <c r="F234" s="55">
        <v>2</v>
      </c>
      <c r="G234" s="55">
        <v>3</v>
      </c>
      <c r="H234" s="43">
        <v>899.2</v>
      </c>
      <c r="I234" s="43">
        <v>807.4</v>
      </c>
      <c r="J234" s="43">
        <v>459.9</v>
      </c>
      <c r="K234" s="55">
        <v>0</v>
      </c>
      <c r="L234" s="43">
        <v>12621401.33</v>
      </c>
      <c r="M234" s="43">
        <v>0</v>
      </c>
      <c r="N234" s="43">
        <v>0</v>
      </c>
      <c r="O234" s="43">
        <v>0</v>
      </c>
      <c r="P234" s="43">
        <v>12621401.33</v>
      </c>
      <c r="Q234" s="43">
        <v>0</v>
      </c>
      <c r="R234" s="12" t="s">
        <v>46</v>
      </c>
      <c r="S234" s="44">
        <v>3</v>
      </c>
      <c r="T234" s="46">
        <v>15632.15</v>
      </c>
      <c r="U234" s="46">
        <v>15632.15</v>
      </c>
      <c r="V234" s="47">
        <v>45657</v>
      </c>
    </row>
    <row r="235" spans="1:22" ht="16.5" customHeight="1" x14ac:dyDescent="0.15">
      <c r="A235" s="45"/>
      <c r="B235" s="56"/>
      <c r="C235" s="51"/>
      <c r="D235" s="51"/>
      <c r="E235" s="57"/>
      <c r="F235" s="55"/>
      <c r="G235" s="55"/>
      <c r="H235" s="43"/>
      <c r="I235" s="43"/>
      <c r="J235" s="43"/>
      <c r="K235" s="55"/>
      <c r="L235" s="43"/>
      <c r="M235" s="43"/>
      <c r="N235" s="43"/>
      <c r="O235" s="43"/>
      <c r="P235" s="43"/>
      <c r="Q235" s="43"/>
      <c r="R235" s="12" t="s">
        <v>70</v>
      </c>
      <c r="S235" s="45"/>
      <c r="T235" s="46"/>
      <c r="U235" s="46"/>
      <c r="V235" s="47"/>
    </row>
    <row r="236" spans="1:22" ht="16.5" customHeight="1" x14ac:dyDescent="0.15">
      <c r="A236" s="45"/>
      <c r="B236" s="56"/>
      <c r="C236" s="51"/>
      <c r="D236" s="51"/>
      <c r="E236" s="57"/>
      <c r="F236" s="55"/>
      <c r="G236" s="55"/>
      <c r="H236" s="43"/>
      <c r="I236" s="43"/>
      <c r="J236" s="43"/>
      <c r="K236" s="55"/>
      <c r="L236" s="43"/>
      <c r="M236" s="43"/>
      <c r="N236" s="43"/>
      <c r="O236" s="43"/>
      <c r="P236" s="43"/>
      <c r="Q236" s="43"/>
      <c r="R236" s="13" t="s">
        <v>71</v>
      </c>
      <c r="S236" s="45"/>
      <c r="T236" s="46"/>
      <c r="U236" s="46"/>
      <c r="V236" s="47"/>
    </row>
    <row r="237" spans="1:22" ht="13.35" customHeight="1" x14ac:dyDescent="0.15">
      <c r="A237" s="45">
        <v>39</v>
      </c>
      <c r="B237" s="56" t="s">
        <v>125</v>
      </c>
      <c r="C237" s="51">
        <v>1936</v>
      </c>
      <c r="D237" s="51"/>
      <c r="E237" s="57" t="s">
        <v>43</v>
      </c>
      <c r="F237" s="55">
        <v>2</v>
      </c>
      <c r="G237" s="55">
        <v>2</v>
      </c>
      <c r="H237" s="43">
        <v>607.6</v>
      </c>
      <c r="I237" s="43">
        <v>542.9</v>
      </c>
      <c r="J237" s="43">
        <v>214.57</v>
      </c>
      <c r="K237" s="55">
        <v>0</v>
      </c>
      <c r="L237" s="43">
        <v>8485995.4900000002</v>
      </c>
      <c r="M237" s="43">
        <v>0</v>
      </c>
      <c r="N237" s="43">
        <v>0</v>
      </c>
      <c r="O237" s="43">
        <v>0</v>
      </c>
      <c r="P237" s="43">
        <v>8485995.4900000002</v>
      </c>
      <c r="Q237" s="43">
        <v>0</v>
      </c>
      <c r="R237" s="12" t="s">
        <v>46</v>
      </c>
      <c r="S237" s="44">
        <v>3</v>
      </c>
      <c r="T237" s="46">
        <v>15630.86</v>
      </c>
      <c r="U237" s="46">
        <v>15630.86</v>
      </c>
      <c r="V237" s="47">
        <v>45657</v>
      </c>
    </row>
    <row r="238" spans="1:22" ht="14.25" customHeight="1" x14ac:dyDescent="0.15">
      <c r="A238" s="45"/>
      <c r="B238" s="56"/>
      <c r="C238" s="51"/>
      <c r="D238" s="51"/>
      <c r="E238" s="57"/>
      <c r="F238" s="55"/>
      <c r="G238" s="55"/>
      <c r="H238" s="43"/>
      <c r="I238" s="43"/>
      <c r="J238" s="43"/>
      <c r="K238" s="55"/>
      <c r="L238" s="43"/>
      <c r="M238" s="43"/>
      <c r="N238" s="43"/>
      <c r="O238" s="43"/>
      <c r="P238" s="43"/>
      <c r="Q238" s="43"/>
      <c r="R238" s="12" t="s">
        <v>70</v>
      </c>
      <c r="S238" s="45"/>
      <c r="T238" s="46"/>
      <c r="U238" s="46"/>
      <c r="V238" s="47"/>
    </row>
    <row r="239" spans="1:22" ht="14.25" customHeight="1" x14ac:dyDescent="0.15">
      <c r="A239" s="45"/>
      <c r="B239" s="56"/>
      <c r="C239" s="51"/>
      <c r="D239" s="51"/>
      <c r="E239" s="57"/>
      <c r="F239" s="55"/>
      <c r="G239" s="55"/>
      <c r="H239" s="43"/>
      <c r="I239" s="43"/>
      <c r="J239" s="43"/>
      <c r="K239" s="55"/>
      <c r="L239" s="43"/>
      <c r="M239" s="43"/>
      <c r="N239" s="43"/>
      <c r="O239" s="43"/>
      <c r="P239" s="43"/>
      <c r="Q239" s="43"/>
      <c r="R239" s="13" t="s">
        <v>71</v>
      </c>
      <c r="S239" s="45"/>
      <c r="T239" s="46"/>
      <c r="U239" s="46"/>
      <c r="V239" s="47"/>
    </row>
    <row r="240" spans="1:22" s="1" customFormat="1" ht="27" customHeight="1" x14ac:dyDescent="0.15">
      <c r="A240" s="60" t="s">
        <v>214</v>
      </c>
      <c r="B240" s="60"/>
      <c r="C240" s="2" t="s">
        <v>60</v>
      </c>
      <c r="D240" s="2" t="s">
        <v>60</v>
      </c>
      <c r="E240" s="2" t="s">
        <v>60</v>
      </c>
      <c r="F240" s="2" t="s">
        <v>60</v>
      </c>
      <c r="G240" s="2" t="s">
        <v>60</v>
      </c>
      <c r="H240" s="29">
        <f>SUM(H231:H239)</f>
        <v>2214.4</v>
      </c>
      <c r="I240" s="29">
        <f t="shared" ref="I240:Q240" si="12">SUM(I231:I239)</f>
        <v>1964.8000000000002</v>
      </c>
      <c r="J240" s="29">
        <f t="shared" si="12"/>
        <v>885.97</v>
      </c>
      <c r="K240" s="30">
        <f t="shared" si="12"/>
        <v>26</v>
      </c>
      <c r="L240" s="29">
        <f t="shared" si="12"/>
        <v>30712844.329999998</v>
      </c>
      <c r="M240" s="29">
        <f t="shared" si="12"/>
        <v>0</v>
      </c>
      <c r="N240" s="29">
        <f t="shared" si="12"/>
        <v>0</v>
      </c>
      <c r="O240" s="29">
        <f t="shared" si="12"/>
        <v>0</v>
      </c>
      <c r="P240" s="29">
        <f t="shared" si="12"/>
        <v>30712844.329999998</v>
      </c>
      <c r="Q240" s="29">
        <f t="shared" si="12"/>
        <v>0</v>
      </c>
      <c r="R240" s="2" t="s">
        <v>60</v>
      </c>
      <c r="S240" s="33">
        <f>SUM(S231:S239)</f>
        <v>9</v>
      </c>
      <c r="T240" s="2" t="s">
        <v>60</v>
      </c>
      <c r="U240" s="2" t="s">
        <v>60</v>
      </c>
      <c r="V240" s="2" t="s">
        <v>60</v>
      </c>
    </row>
    <row r="241" spans="1:22" s="18" customFormat="1" ht="15" customHeight="1" x14ac:dyDescent="0.15">
      <c r="A241" s="62" t="s">
        <v>82</v>
      </c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</row>
    <row r="242" spans="1:22" ht="13.35" customHeight="1" x14ac:dyDescent="0.15">
      <c r="A242" s="45">
        <v>40</v>
      </c>
      <c r="B242" s="56" t="s">
        <v>126</v>
      </c>
      <c r="C242" s="51">
        <v>1963</v>
      </c>
      <c r="D242" s="51">
        <v>2005</v>
      </c>
      <c r="E242" s="57" t="s">
        <v>41</v>
      </c>
      <c r="F242" s="55">
        <v>2</v>
      </c>
      <c r="G242" s="55">
        <v>2</v>
      </c>
      <c r="H242" s="43">
        <v>676.5</v>
      </c>
      <c r="I242" s="43">
        <v>676.5</v>
      </c>
      <c r="J242" s="43">
        <v>635.6</v>
      </c>
      <c r="K242" s="55">
        <v>21</v>
      </c>
      <c r="L242" s="43">
        <v>3292245.32</v>
      </c>
      <c r="M242" s="43">
        <v>0</v>
      </c>
      <c r="N242" s="43">
        <v>0</v>
      </c>
      <c r="O242" s="43">
        <v>0</v>
      </c>
      <c r="P242" s="43">
        <v>3292245.32</v>
      </c>
      <c r="Q242" s="43">
        <v>0</v>
      </c>
      <c r="R242" s="12" t="s">
        <v>45</v>
      </c>
      <c r="S242" s="44">
        <v>4</v>
      </c>
      <c r="T242" s="46">
        <v>4866.59</v>
      </c>
      <c r="U242" s="46">
        <v>4866.59</v>
      </c>
      <c r="V242" s="47">
        <v>45657</v>
      </c>
    </row>
    <row r="243" spans="1:22" ht="13.35" customHeight="1" x14ac:dyDescent="0.15">
      <c r="A243" s="45"/>
      <c r="B243" s="56"/>
      <c r="C243" s="51"/>
      <c r="D243" s="51"/>
      <c r="E243" s="57"/>
      <c r="F243" s="55"/>
      <c r="G243" s="55"/>
      <c r="H243" s="43"/>
      <c r="I243" s="43"/>
      <c r="J243" s="43"/>
      <c r="K243" s="55"/>
      <c r="L243" s="43"/>
      <c r="M243" s="43"/>
      <c r="N243" s="43"/>
      <c r="O243" s="43"/>
      <c r="P243" s="43"/>
      <c r="Q243" s="43"/>
      <c r="R243" s="12" t="s">
        <v>74</v>
      </c>
      <c r="S243" s="45"/>
      <c r="T243" s="46"/>
      <c r="U243" s="46"/>
      <c r="V243" s="47"/>
    </row>
    <row r="244" spans="1:22" ht="13.35" customHeight="1" x14ac:dyDescent="0.15">
      <c r="A244" s="45"/>
      <c r="B244" s="56"/>
      <c r="C244" s="51"/>
      <c r="D244" s="51"/>
      <c r="E244" s="57"/>
      <c r="F244" s="55"/>
      <c r="G244" s="55"/>
      <c r="H244" s="43"/>
      <c r="I244" s="43"/>
      <c r="J244" s="43"/>
      <c r="K244" s="55"/>
      <c r="L244" s="43"/>
      <c r="M244" s="43"/>
      <c r="N244" s="43"/>
      <c r="O244" s="43"/>
      <c r="P244" s="43"/>
      <c r="Q244" s="43"/>
      <c r="R244" s="12" t="s">
        <v>64</v>
      </c>
      <c r="S244" s="45"/>
      <c r="T244" s="46"/>
      <c r="U244" s="46"/>
      <c r="V244" s="47"/>
    </row>
    <row r="245" spans="1:22" ht="13.5" customHeight="1" x14ac:dyDescent="0.15">
      <c r="A245" s="45"/>
      <c r="B245" s="56"/>
      <c r="C245" s="51"/>
      <c r="D245" s="51"/>
      <c r="E245" s="57"/>
      <c r="F245" s="55"/>
      <c r="G245" s="55"/>
      <c r="H245" s="43"/>
      <c r="I245" s="43"/>
      <c r="J245" s="43"/>
      <c r="K245" s="55"/>
      <c r="L245" s="43"/>
      <c r="M245" s="43"/>
      <c r="N245" s="43"/>
      <c r="O245" s="43"/>
      <c r="P245" s="43"/>
      <c r="Q245" s="43"/>
      <c r="R245" s="13" t="s">
        <v>62</v>
      </c>
      <c r="S245" s="45"/>
      <c r="T245" s="46"/>
      <c r="U245" s="46"/>
      <c r="V245" s="47"/>
    </row>
    <row r="246" spans="1:22" ht="24.6" customHeight="1" x14ac:dyDescent="0.15">
      <c r="A246" s="45">
        <v>41</v>
      </c>
      <c r="B246" s="56" t="s">
        <v>127</v>
      </c>
      <c r="C246" s="51">
        <v>1966</v>
      </c>
      <c r="D246" s="51"/>
      <c r="E246" s="57" t="s">
        <v>47</v>
      </c>
      <c r="F246" s="55">
        <v>4</v>
      </c>
      <c r="G246" s="55">
        <v>3</v>
      </c>
      <c r="H246" s="43">
        <v>2480.6999999999998</v>
      </c>
      <c r="I246" s="43">
        <v>2298.6</v>
      </c>
      <c r="J246" s="43">
        <v>1838.65</v>
      </c>
      <c r="K246" s="55">
        <v>122</v>
      </c>
      <c r="L246" s="43">
        <v>7182594.0300000003</v>
      </c>
      <c r="M246" s="43">
        <v>0</v>
      </c>
      <c r="N246" s="43">
        <v>0</v>
      </c>
      <c r="O246" s="43">
        <v>0</v>
      </c>
      <c r="P246" s="43">
        <v>7182594.0300000003</v>
      </c>
      <c r="Q246" s="43">
        <v>0</v>
      </c>
      <c r="R246" s="12" t="s">
        <v>44</v>
      </c>
      <c r="S246" s="44">
        <v>6</v>
      </c>
      <c r="T246" s="46">
        <v>3124.77</v>
      </c>
      <c r="U246" s="46">
        <v>3124.77</v>
      </c>
      <c r="V246" s="47">
        <v>45657</v>
      </c>
    </row>
    <row r="247" spans="1:22" ht="30" customHeight="1" x14ac:dyDescent="0.15">
      <c r="A247" s="45"/>
      <c r="B247" s="56"/>
      <c r="C247" s="51"/>
      <c r="D247" s="51"/>
      <c r="E247" s="57"/>
      <c r="F247" s="55"/>
      <c r="G247" s="55"/>
      <c r="H247" s="43"/>
      <c r="I247" s="43"/>
      <c r="J247" s="43"/>
      <c r="K247" s="55"/>
      <c r="L247" s="43"/>
      <c r="M247" s="43"/>
      <c r="N247" s="43"/>
      <c r="O247" s="43"/>
      <c r="P247" s="43"/>
      <c r="Q247" s="43"/>
      <c r="R247" s="12" t="s">
        <v>68</v>
      </c>
      <c r="S247" s="45"/>
      <c r="T247" s="46"/>
      <c r="U247" s="46"/>
      <c r="V247" s="47"/>
    </row>
    <row r="248" spans="1:22" ht="31.9" customHeight="1" x14ac:dyDescent="0.15">
      <c r="A248" s="45"/>
      <c r="B248" s="56"/>
      <c r="C248" s="51"/>
      <c r="D248" s="51"/>
      <c r="E248" s="57"/>
      <c r="F248" s="55"/>
      <c r="G248" s="55"/>
      <c r="H248" s="43"/>
      <c r="I248" s="43"/>
      <c r="J248" s="43"/>
      <c r="K248" s="55"/>
      <c r="L248" s="43"/>
      <c r="M248" s="43"/>
      <c r="N248" s="43"/>
      <c r="O248" s="43"/>
      <c r="P248" s="43"/>
      <c r="Q248" s="43"/>
      <c r="R248" s="12" t="s">
        <v>63</v>
      </c>
      <c r="S248" s="45"/>
      <c r="T248" s="46"/>
      <c r="U248" s="46"/>
      <c r="V248" s="47"/>
    </row>
    <row r="249" spans="1:22" ht="28.9" customHeight="1" x14ac:dyDescent="0.15">
      <c r="A249" s="45"/>
      <c r="B249" s="56"/>
      <c r="C249" s="51"/>
      <c r="D249" s="51"/>
      <c r="E249" s="57"/>
      <c r="F249" s="55"/>
      <c r="G249" s="55"/>
      <c r="H249" s="43"/>
      <c r="I249" s="43"/>
      <c r="J249" s="43"/>
      <c r="K249" s="55"/>
      <c r="L249" s="43"/>
      <c r="M249" s="43"/>
      <c r="N249" s="43"/>
      <c r="O249" s="43"/>
      <c r="P249" s="43"/>
      <c r="Q249" s="43"/>
      <c r="R249" s="12" t="s">
        <v>50</v>
      </c>
      <c r="S249" s="45"/>
      <c r="T249" s="46"/>
      <c r="U249" s="46"/>
      <c r="V249" s="47"/>
    </row>
    <row r="250" spans="1:22" ht="30" customHeight="1" x14ac:dyDescent="0.15">
      <c r="A250" s="45"/>
      <c r="B250" s="56"/>
      <c r="C250" s="51"/>
      <c r="D250" s="51"/>
      <c r="E250" s="57"/>
      <c r="F250" s="55"/>
      <c r="G250" s="55"/>
      <c r="H250" s="43"/>
      <c r="I250" s="43"/>
      <c r="J250" s="43"/>
      <c r="K250" s="55"/>
      <c r="L250" s="43"/>
      <c r="M250" s="43"/>
      <c r="N250" s="43"/>
      <c r="O250" s="43"/>
      <c r="P250" s="43"/>
      <c r="Q250" s="43"/>
      <c r="R250" s="12" t="s">
        <v>128</v>
      </c>
      <c r="S250" s="45"/>
      <c r="T250" s="46"/>
      <c r="U250" s="46"/>
      <c r="V250" s="47"/>
    </row>
    <row r="251" spans="1:22" ht="39" customHeight="1" x14ac:dyDescent="0.15">
      <c r="A251" s="45"/>
      <c r="B251" s="56"/>
      <c r="C251" s="51"/>
      <c r="D251" s="51"/>
      <c r="E251" s="57"/>
      <c r="F251" s="55"/>
      <c r="G251" s="55"/>
      <c r="H251" s="43"/>
      <c r="I251" s="43"/>
      <c r="J251" s="43"/>
      <c r="K251" s="55"/>
      <c r="L251" s="43"/>
      <c r="M251" s="43"/>
      <c r="N251" s="43"/>
      <c r="O251" s="43"/>
      <c r="P251" s="43"/>
      <c r="Q251" s="43"/>
      <c r="R251" s="13" t="s">
        <v>73</v>
      </c>
      <c r="S251" s="45"/>
      <c r="T251" s="46"/>
      <c r="U251" s="46"/>
      <c r="V251" s="47"/>
    </row>
    <row r="252" spans="1:22" ht="13.35" customHeight="1" x14ac:dyDescent="0.15">
      <c r="A252" s="45">
        <v>42</v>
      </c>
      <c r="B252" s="63" t="s">
        <v>129</v>
      </c>
      <c r="C252" s="51">
        <v>1933</v>
      </c>
      <c r="D252" s="51"/>
      <c r="E252" s="64" t="s">
        <v>43</v>
      </c>
      <c r="F252" s="55">
        <v>2</v>
      </c>
      <c r="G252" s="55">
        <v>3</v>
      </c>
      <c r="H252" s="43">
        <v>663</v>
      </c>
      <c r="I252" s="43">
        <v>598.29999999999995</v>
      </c>
      <c r="J252" s="43">
        <v>389.43</v>
      </c>
      <c r="K252" s="55">
        <v>31</v>
      </c>
      <c r="L252" s="43">
        <v>9352163.6699999999</v>
      </c>
      <c r="M252" s="43">
        <v>0</v>
      </c>
      <c r="N252" s="43">
        <v>0</v>
      </c>
      <c r="O252" s="43">
        <v>0</v>
      </c>
      <c r="P252" s="43">
        <v>9352163.6699999999</v>
      </c>
      <c r="Q252" s="43">
        <v>0</v>
      </c>
      <c r="R252" s="12" t="s">
        <v>46</v>
      </c>
      <c r="S252" s="44">
        <v>3</v>
      </c>
      <c r="T252" s="46">
        <v>15631.23</v>
      </c>
      <c r="U252" s="46">
        <v>15631.23</v>
      </c>
      <c r="V252" s="47">
        <v>45657</v>
      </c>
    </row>
    <row r="253" spans="1:22" ht="12" customHeight="1" x14ac:dyDescent="0.15">
      <c r="A253" s="45"/>
      <c r="B253" s="49"/>
      <c r="C253" s="51"/>
      <c r="D253" s="51"/>
      <c r="E253" s="53"/>
      <c r="F253" s="55"/>
      <c r="G253" s="55"/>
      <c r="H253" s="43"/>
      <c r="I253" s="43"/>
      <c r="J253" s="43"/>
      <c r="K253" s="55"/>
      <c r="L253" s="43"/>
      <c r="M253" s="43"/>
      <c r="N253" s="43"/>
      <c r="O253" s="43"/>
      <c r="P253" s="43"/>
      <c r="Q253" s="43"/>
      <c r="R253" s="12" t="s">
        <v>70</v>
      </c>
      <c r="S253" s="45"/>
      <c r="T253" s="46"/>
      <c r="U253" s="46"/>
      <c r="V253" s="47"/>
    </row>
    <row r="254" spans="1:22" ht="15.75" customHeight="1" x14ac:dyDescent="0.15">
      <c r="A254" s="45"/>
      <c r="B254" s="50"/>
      <c r="C254" s="51"/>
      <c r="D254" s="51"/>
      <c r="E254" s="54"/>
      <c r="F254" s="55"/>
      <c r="G254" s="55"/>
      <c r="H254" s="43"/>
      <c r="I254" s="43"/>
      <c r="J254" s="43"/>
      <c r="K254" s="55"/>
      <c r="L254" s="43"/>
      <c r="M254" s="43"/>
      <c r="N254" s="43"/>
      <c r="O254" s="43"/>
      <c r="P254" s="43"/>
      <c r="Q254" s="43"/>
      <c r="R254" s="13" t="s">
        <v>71</v>
      </c>
      <c r="S254" s="45"/>
      <c r="T254" s="46"/>
      <c r="U254" s="46"/>
      <c r="V254" s="47"/>
    </row>
    <row r="255" spans="1:22" s="1" customFormat="1" ht="29.25" customHeight="1" x14ac:dyDescent="0.15">
      <c r="A255" s="60" t="s">
        <v>213</v>
      </c>
      <c r="B255" s="60"/>
      <c r="C255" s="2" t="s">
        <v>60</v>
      </c>
      <c r="D255" s="2" t="s">
        <v>60</v>
      </c>
      <c r="E255" s="2" t="s">
        <v>60</v>
      </c>
      <c r="F255" s="2" t="s">
        <v>60</v>
      </c>
      <c r="G255" s="2" t="s">
        <v>60</v>
      </c>
      <c r="H255" s="29">
        <f>SUM(H242:H254)</f>
        <v>3820.2</v>
      </c>
      <c r="I255" s="29">
        <f t="shared" ref="I255:Q255" si="13">SUM(I242:I254)</f>
        <v>3573.3999999999996</v>
      </c>
      <c r="J255" s="29">
        <f t="shared" si="13"/>
        <v>2863.68</v>
      </c>
      <c r="K255" s="30">
        <f t="shared" si="13"/>
        <v>174</v>
      </c>
      <c r="L255" s="29">
        <f t="shared" si="13"/>
        <v>19827003.02</v>
      </c>
      <c r="M255" s="29">
        <f t="shared" si="13"/>
        <v>0</v>
      </c>
      <c r="N255" s="29">
        <f t="shared" si="13"/>
        <v>0</v>
      </c>
      <c r="O255" s="29">
        <f t="shared" si="13"/>
        <v>0</v>
      </c>
      <c r="P255" s="29">
        <f t="shared" si="13"/>
        <v>19827003.02</v>
      </c>
      <c r="Q255" s="29">
        <f t="shared" si="13"/>
        <v>0</v>
      </c>
      <c r="R255" s="2" t="s">
        <v>60</v>
      </c>
      <c r="S255" s="33">
        <f>SUM(S242:S254)</f>
        <v>13</v>
      </c>
      <c r="T255" s="2" t="s">
        <v>60</v>
      </c>
      <c r="U255" s="2" t="s">
        <v>60</v>
      </c>
      <c r="V255" s="2" t="s">
        <v>60</v>
      </c>
    </row>
    <row r="256" spans="1:22" s="18" customFormat="1" ht="18.75" customHeight="1" x14ac:dyDescent="0.15">
      <c r="A256" s="62" t="s">
        <v>83</v>
      </c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</row>
    <row r="257" spans="1:22" ht="24.6" customHeight="1" x14ac:dyDescent="0.15">
      <c r="A257" s="45">
        <v>43</v>
      </c>
      <c r="B257" s="48" t="s">
        <v>56</v>
      </c>
      <c r="C257" s="51">
        <v>1967</v>
      </c>
      <c r="D257" s="51">
        <v>2010</v>
      </c>
      <c r="E257" s="52" t="s">
        <v>41</v>
      </c>
      <c r="F257" s="55">
        <v>5</v>
      </c>
      <c r="G257" s="55">
        <v>4</v>
      </c>
      <c r="H257" s="43">
        <v>3147.3</v>
      </c>
      <c r="I257" s="43">
        <v>2845.3</v>
      </c>
      <c r="J257" s="43">
        <v>2257.02</v>
      </c>
      <c r="K257" s="55">
        <v>138</v>
      </c>
      <c r="L257" s="43">
        <v>2706330.75</v>
      </c>
      <c r="M257" s="43">
        <v>0</v>
      </c>
      <c r="N257" s="43">
        <v>0</v>
      </c>
      <c r="O257" s="43">
        <v>0</v>
      </c>
      <c r="P257" s="43">
        <v>2706330.75</v>
      </c>
      <c r="Q257" s="43">
        <v>0</v>
      </c>
      <c r="R257" s="12" t="s">
        <v>51</v>
      </c>
      <c r="S257" s="44">
        <v>3</v>
      </c>
      <c r="T257" s="46">
        <v>951.16</v>
      </c>
      <c r="U257" s="46">
        <v>951.16</v>
      </c>
      <c r="V257" s="47">
        <v>45657</v>
      </c>
    </row>
    <row r="258" spans="1:22" ht="24" customHeight="1" x14ac:dyDescent="0.15">
      <c r="A258" s="45"/>
      <c r="B258" s="49"/>
      <c r="C258" s="51"/>
      <c r="D258" s="51"/>
      <c r="E258" s="53"/>
      <c r="F258" s="55"/>
      <c r="G258" s="55"/>
      <c r="H258" s="43"/>
      <c r="I258" s="43"/>
      <c r="J258" s="43"/>
      <c r="K258" s="55"/>
      <c r="L258" s="43"/>
      <c r="M258" s="43"/>
      <c r="N258" s="43"/>
      <c r="O258" s="43"/>
      <c r="P258" s="43"/>
      <c r="Q258" s="43"/>
      <c r="R258" s="12" t="s">
        <v>87</v>
      </c>
      <c r="S258" s="45"/>
      <c r="T258" s="46"/>
      <c r="U258" s="46"/>
      <c r="V258" s="47"/>
    </row>
    <row r="259" spans="1:22" ht="24" customHeight="1" x14ac:dyDescent="0.15">
      <c r="A259" s="45"/>
      <c r="B259" s="58"/>
      <c r="C259" s="51"/>
      <c r="D259" s="51"/>
      <c r="E259" s="59"/>
      <c r="F259" s="55"/>
      <c r="G259" s="55"/>
      <c r="H259" s="43"/>
      <c r="I259" s="43"/>
      <c r="J259" s="43"/>
      <c r="K259" s="55"/>
      <c r="L259" s="43"/>
      <c r="M259" s="43"/>
      <c r="N259" s="43"/>
      <c r="O259" s="43"/>
      <c r="P259" s="43"/>
      <c r="Q259" s="43"/>
      <c r="R259" s="13" t="s">
        <v>88</v>
      </c>
      <c r="S259" s="45"/>
      <c r="T259" s="46"/>
      <c r="U259" s="46"/>
      <c r="V259" s="47"/>
    </row>
    <row r="260" spans="1:22" ht="24.6" customHeight="1" x14ac:dyDescent="0.15">
      <c r="A260" s="45">
        <v>44</v>
      </c>
      <c r="B260" s="63" t="s">
        <v>130</v>
      </c>
      <c r="C260" s="51">
        <v>1962</v>
      </c>
      <c r="D260" s="51"/>
      <c r="E260" s="64" t="s">
        <v>41</v>
      </c>
      <c r="F260" s="55">
        <v>3</v>
      </c>
      <c r="G260" s="55">
        <v>3</v>
      </c>
      <c r="H260" s="43">
        <v>1641.3</v>
      </c>
      <c r="I260" s="43">
        <v>1532.4</v>
      </c>
      <c r="J260" s="43">
        <v>870.7</v>
      </c>
      <c r="K260" s="55">
        <v>71</v>
      </c>
      <c r="L260" s="43">
        <v>10256758.970000001</v>
      </c>
      <c r="M260" s="43">
        <v>0</v>
      </c>
      <c r="N260" s="43">
        <v>0</v>
      </c>
      <c r="O260" s="43">
        <v>0</v>
      </c>
      <c r="P260" s="43">
        <v>10256758.970000001</v>
      </c>
      <c r="Q260" s="43">
        <v>0</v>
      </c>
      <c r="R260" s="12" t="s">
        <v>52</v>
      </c>
      <c r="S260" s="44">
        <v>12</v>
      </c>
      <c r="T260" s="46">
        <v>6693.26</v>
      </c>
      <c r="U260" s="46">
        <v>6693.26</v>
      </c>
      <c r="V260" s="47">
        <v>45657</v>
      </c>
    </row>
    <row r="261" spans="1:22" ht="25.15" customHeight="1" x14ac:dyDescent="0.15">
      <c r="A261" s="45"/>
      <c r="B261" s="49"/>
      <c r="C261" s="51"/>
      <c r="D261" s="51"/>
      <c r="E261" s="53"/>
      <c r="F261" s="55"/>
      <c r="G261" s="55"/>
      <c r="H261" s="43"/>
      <c r="I261" s="43"/>
      <c r="J261" s="43"/>
      <c r="K261" s="55"/>
      <c r="L261" s="43"/>
      <c r="M261" s="43"/>
      <c r="N261" s="43"/>
      <c r="O261" s="43"/>
      <c r="P261" s="43"/>
      <c r="Q261" s="43"/>
      <c r="R261" s="12" t="s">
        <v>86</v>
      </c>
      <c r="S261" s="45"/>
      <c r="T261" s="46"/>
      <c r="U261" s="46"/>
      <c r="V261" s="47"/>
    </row>
    <row r="262" spans="1:22" ht="28.9" customHeight="1" x14ac:dyDescent="0.15">
      <c r="A262" s="45"/>
      <c r="B262" s="49"/>
      <c r="C262" s="51"/>
      <c r="D262" s="51"/>
      <c r="E262" s="53"/>
      <c r="F262" s="55"/>
      <c r="G262" s="55"/>
      <c r="H262" s="43"/>
      <c r="I262" s="43"/>
      <c r="J262" s="43"/>
      <c r="K262" s="55"/>
      <c r="L262" s="43"/>
      <c r="M262" s="43"/>
      <c r="N262" s="43"/>
      <c r="O262" s="43"/>
      <c r="P262" s="43"/>
      <c r="Q262" s="43"/>
      <c r="R262" s="12" t="s">
        <v>75</v>
      </c>
      <c r="S262" s="45"/>
      <c r="T262" s="46"/>
      <c r="U262" s="46"/>
      <c r="V262" s="47"/>
    </row>
    <row r="263" spans="1:22" ht="24.6" customHeight="1" x14ac:dyDescent="0.15">
      <c r="A263" s="45"/>
      <c r="B263" s="49"/>
      <c r="C263" s="51"/>
      <c r="D263" s="51"/>
      <c r="E263" s="53"/>
      <c r="F263" s="55"/>
      <c r="G263" s="55"/>
      <c r="H263" s="43"/>
      <c r="I263" s="43"/>
      <c r="J263" s="43"/>
      <c r="K263" s="55"/>
      <c r="L263" s="43"/>
      <c r="M263" s="43"/>
      <c r="N263" s="43"/>
      <c r="O263" s="43"/>
      <c r="P263" s="43"/>
      <c r="Q263" s="43"/>
      <c r="R263" s="12" t="s">
        <v>48</v>
      </c>
      <c r="S263" s="45"/>
      <c r="T263" s="46"/>
      <c r="U263" s="46"/>
      <c r="V263" s="47"/>
    </row>
    <row r="264" spans="1:22" ht="27.75" customHeight="1" x14ac:dyDescent="0.15">
      <c r="A264" s="45"/>
      <c r="B264" s="49"/>
      <c r="C264" s="51"/>
      <c r="D264" s="51"/>
      <c r="E264" s="53"/>
      <c r="F264" s="55"/>
      <c r="G264" s="55"/>
      <c r="H264" s="43"/>
      <c r="I264" s="43"/>
      <c r="J264" s="43"/>
      <c r="K264" s="55"/>
      <c r="L264" s="43"/>
      <c r="M264" s="43"/>
      <c r="N264" s="43"/>
      <c r="O264" s="43"/>
      <c r="P264" s="43"/>
      <c r="Q264" s="43"/>
      <c r="R264" s="12" t="s">
        <v>72</v>
      </c>
      <c r="S264" s="45"/>
      <c r="T264" s="46"/>
      <c r="U264" s="46"/>
      <c r="V264" s="47"/>
    </row>
    <row r="265" spans="1:22" ht="23.25" customHeight="1" x14ac:dyDescent="0.15">
      <c r="A265" s="45"/>
      <c r="B265" s="49"/>
      <c r="C265" s="51"/>
      <c r="D265" s="51"/>
      <c r="E265" s="53"/>
      <c r="F265" s="55"/>
      <c r="G265" s="55"/>
      <c r="H265" s="43"/>
      <c r="I265" s="43"/>
      <c r="J265" s="43"/>
      <c r="K265" s="55"/>
      <c r="L265" s="43"/>
      <c r="M265" s="43"/>
      <c r="N265" s="43"/>
      <c r="O265" s="43"/>
      <c r="P265" s="43"/>
      <c r="Q265" s="43"/>
      <c r="R265" s="12" t="s">
        <v>65</v>
      </c>
      <c r="S265" s="45"/>
      <c r="T265" s="46"/>
      <c r="U265" s="46"/>
      <c r="V265" s="47"/>
    </row>
    <row r="266" spans="1:22" ht="16.5" customHeight="1" x14ac:dyDescent="0.15">
      <c r="A266" s="45"/>
      <c r="B266" s="49"/>
      <c r="C266" s="51"/>
      <c r="D266" s="51"/>
      <c r="E266" s="53"/>
      <c r="F266" s="55"/>
      <c r="G266" s="55"/>
      <c r="H266" s="43"/>
      <c r="I266" s="43"/>
      <c r="J266" s="43"/>
      <c r="K266" s="55"/>
      <c r="L266" s="43"/>
      <c r="M266" s="43"/>
      <c r="N266" s="43"/>
      <c r="O266" s="43"/>
      <c r="P266" s="43"/>
      <c r="Q266" s="43"/>
      <c r="R266" s="12" t="s">
        <v>44</v>
      </c>
      <c r="S266" s="45"/>
      <c r="T266" s="46"/>
      <c r="U266" s="46"/>
      <c r="V266" s="47"/>
    </row>
    <row r="267" spans="1:22" ht="25.5" customHeight="1" x14ac:dyDescent="0.15">
      <c r="A267" s="45"/>
      <c r="B267" s="49"/>
      <c r="C267" s="51"/>
      <c r="D267" s="51"/>
      <c r="E267" s="53"/>
      <c r="F267" s="55"/>
      <c r="G267" s="55"/>
      <c r="H267" s="43"/>
      <c r="I267" s="43"/>
      <c r="J267" s="43"/>
      <c r="K267" s="55"/>
      <c r="L267" s="43"/>
      <c r="M267" s="43"/>
      <c r="N267" s="43"/>
      <c r="O267" s="43"/>
      <c r="P267" s="43"/>
      <c r="Q267" s="43"/>
      <c r="R267" s="12" t="s">
        <v>68</v>
      </c>
      <c r="S267" s="45"/>
      <c r="T267" s="46"/>
      <c r="U267" s="46"/>
      <c r="V267" s="47"/>
    </row>
    <row r="268" spans="1:22" ht="25.5" customHeight="1" x14ac:dyDescent="0.15">
      <c r="A268" s="45"/>
      <c r="B268" s="49"/>
      <c r="C268" s="51"/>
      <c r="D268" s="51"/>
      <c r="E268" s="53"/>
      <c r="F268" s="55"/>
      <c r="G268" s="55"/>
      <c r="H268" s="43"/>
      <c r="I268" s="43"/>
      <c r="J268" s="43"/>
      <c r="K268" s="55"/>
      <c r="L268" s="43"/>
      <c r="M268" s="43"/>
      <c r="N268" s="43"/>
      <c r="O268" s="43"/>
      <c r="P268" s="43"/>
      <c r="Q268" s="43"/>
      <c r="R268" s="12" t="s">
        <v>63</v>
      </c>
      <c r="S268" s="45"/>
      <c r="T268" s="46"/>
      <c r="U268" s="46"/>
      <c r="V268" s="47"/>
    </row>
    <row r="269" spans="1:22" ht="24.6" customHeight="1" x14ac:dyDescent="0.15">
      <c r="A269" s="45"/>
      <c r="B269" s="49"/>
      <c r="C269" s="51"/>
      <c r="D269" s="51"/>
      <c r="E269" s="53"/>
      <c r="F269" s="55"/>
      <c r="G269" s="55"/>
      <c r="H269" s="43"/>
      <c r="I269" s="43"/>
      <c r="J269" s="43"/>
      <c r="K269" s="55"/>
      <c r="L269" s="43"/>
      <c r="M269" s="43"/>
      <c r="N269" s="43"/>
      <c r="O269" s="43"/>
      <c r="P269" s="43"/>
      <c r="Q269" s="43"/>
      <c r="R269" s="12" t="s">
        <v>53</v>
      </c>
      <c r="S269" s="45"/>
      <c r="T269" s="46"/>
      <c r="U269" s="46"/>
      <c r="V269" s="47"/>
    </row>
    <row r="270" spans="1:22" ht="27.75" customHeight="1" x14ac:dyDescent="0.15">
      <c r="A270" s="45"/>
      <c r="B270" s="49"/>
      <c r="C270" s="51"/>
      <c r="D270" s="51"/>
      <c r="E270" s="53"/>
      <c r="F270" s="55"/>
      <c r="G270" s="55"/>
      <c r="H270" s="43"/>
      <c r="I270" s="43"/>
      <c r="J270" s="43"/>
      <c r="K270" s="55"/>
      <c r="L270" s="43"/>
      <c r="M270" s="43"/>
      <c r="N270" s="43"/>
      <c r="O270" s="43"/>
      <c r="P270" s="43"/>
      <c r="Q270" s="43"/>
      <c r="R270" s="12" t="s">
        <v>76</v>
      </c>
      <c r="S270" s="45"/>
      <c r="T270" s="46"/>
      <c r="U270" s="46"/>
      <c r="V270" s="47"/>
    </row>
    <row r="271" spans="1:22" ht="27.75" customHeight="1" x14ac:dyDescent="0.15">
      <c r="A271" s="45"/>
      <c r="B271" s="58"/>
      <c r="C271" s="51"/>
      <c r="D271" s="51"/>
      <c r="E271" s="59"/>
      <c r="F271" s="55"/>
      <c r="G271" s="55"/>
      <c r="H271" s="43"/>
      <c r="I271" s="43"/>
      <c r="J271" s="43"/>
      <c r="K271" s="55"/>
      <c r="L271" s="43"/>
      <c r="M271" s="43"/>
      <c r="N271" s="43"/>
      <c r="O271" s="43"/>
      <c r="P271" s="43"/>
      <c r="Q271" s="43"/>
      <c r="R271" s="13" t="s">
        <v>77</v>
      </c>
      <c r="S271" s="45"/>
      <c r="T271" s="46"/>
      <c r="U271" s="46"/>
      <c r="V271" s="47"/>
    </row>
    <row r="272" spans="1:22" ht="24.6" customHeight="1" x14ac:dyDescent="0.15">
      <c r="A272" s="45">
        <v>45</v>
      </c>
      <c r="B272" s="56" t="s">
        <v>131</v>
      </c>
      <c r="C272" s="51">
        <v>1965</v>
      </c>
      <c r="D272" s="51">
        <v>2010</v>
      </c>
      <c r="E272" s="57" t="s">
        <v>41</v>
      </c>
      <c r="F272" s="55">
        <v>5</v>
      </c>
      <c r="G272" s="55">
        <v>2</v>
      </c>
      <c r="H272" s="43">
        <v>1701.3</v>
      </c>
      <c r="I272" s="43">
        <v>1581.6</v>
      </c>
      <c r="J272" s="43">
        <v>1217.48</v>
      </c>
      <c r="K272" s="55">
        <v>72</v>
      </c>
      <c r="L272" s="43">
        <v>1504351.98</v>
      </c>
      <c r="M272" s="43">
        <v>0</v>
      </c>
      <c r="N272" s="43">
        <v>0</v>
      </c>
      <c r="O272" s="43">
        <v>0</v>
      </c>
      <c r="P272" s="43">
        <v>1504351.98</v>
      </c>
      <c r="Q272" s="43">
        <v>0</v>
      </c>
      <c r="R272" s="12" t="s">
        <v>51</v>
      </c>
      <c r="S272" s="44">
        <v>3</v>
      </c>
      <c r="T272" s="46">
        <v>951.16</v>
      </c>
      <c r="U272" s="46">
        <v>951.16</v>
      </c>
      <c r="V272" s="47">
        <v>45657</v>
      </c>
    </row>
    <row r="273" spans="1:22" ht="25.5" customHeight="1" x14ac:dyDescent="0.15">
      <c r="A273" s="45"/>
      <c r="B273" s="56"/>
      <c r="C273" s="51"/>
      <c r="D273" s="51"/>
      <c r="E273" s="57"/>
      <c r="F273" s="55"/>
      <c r="G273" s="55"/>
      <c r="H273" s="43"/>
      <c r="I273" s="43"/>
      <c r="J273" s="43"/>
      <c r="K273" s="55"/>
      <c r="L273" s="43"/>
      <c r="M273" s="43"/>
      <c r="N273" s="43"/>
      <c r="O273" s="43"/>
      <c r="P273" s="43"/>
      <c r="Q273" s="43"/>
      <c r="R273" s="12" t="s">
        <v>87</v>
      </c>
      <c r="S273" s="45"/>
      <c r="T273" s="46"/>
      <c r="U273" s="46"/>
      <c r="V273" s="47"/>
    </row>
    <row r="274" spans="1:22" ht="25.5" customHeight="1" x14ac:dyDescent="0.15">
      <c r="A274" s="45"/>
      <c r="B274" s="56"/>
      <c r="C274" s="51"/>
      <c r="D274" s="51"/>
      <c r="E274" s="57"/>
      <c r="F274" s="55"/>
      <c r="G274" s="55"/>
      <c r="H274" s="43"/>
      <c r="I274" s="43"/>
      <c r="J274" s="43"/>
      <c r="K274" s="55"/>
      <c r="L274" s="43"/>
      <c r="M274" s="43"/>
      <c r="N274" s="43"/>
      <c r="O274" s="43"/>
      <c r="P274" s="43"/>
      <c r="Q274" s="43"/>
      <c r="R274" s="13" t="s">
        <v>88</v>
      </c>
      <c r="S274" s="45"/>
      <c r="T274" s="46"/>
      <c r="U274" s="46"/>
      <c r="V274" s="47"/>
    </row>
    <row r="275" spans="1:22" ht="13.35" customHeight="1" x14ac:dyDescent="0.15">
      <c r="A275" s="45">
        <v>46</v>
      </c>
      <c r="B275" s="56" t="s">
        <v>132</v>
      </c>
      <c r="C275" s="51">
        <v>1962</v>
      </c>
      <c r="D275" s="51">
        <v>2011</v>
      </c>
      <c r="E275" s="57" t="s">
        <v>43</v>
      </c>
      <c r="F275" s="55">
        <v>2</v>
      </c>
      <c r="G275" s="55">
        <v>2</v>
      </c>
      <c r="H275" s="43">
        <v>796.2</v>
      </c>
      <c r="I275" s="43">
        <v>726.1</v>
      </c>
      <c r="J275" s="43">
        <v>497.64</v>
      </c>
      <c r="K275" s="55">
        <v>32</v>
      </c>
      <c r="L275" s="43">
        <v>11350291.710000001</v>
      </c>
      <c r="M275" s="43">
        <v>0</v>
      </c>
      <c r="N275" s="43">
        <v>0</v>
      </c>
      <c r="O275" s="43">
        <v>0</v>
      </c>
      <c r="P275" s="43">
        <v>11350291.710000001</v>
      </c>
      <c r="Q275" s="43">
        <v>0</v>
      </c>
      <c r="R275" s="12" t="s">
        <v>46</v>
      </c>
      <c r="S275" s="44">
        <v>3</v>
      </c>
      <c r="T275" s="46">
        <v>15631.86</v>
      </c>
      <c r="U275" s="46">
        <v>15631.86</v>
      </c>
      <c r="V275" s="47">
        <v>45657</v>
      </c>
    </row>
    <row r="276" spans="1:22" ht="16.5" customHeight="1" x14ac:dyDescent="0.15">
      <c r="A276" s="45"/>
      <c r="B276" s="56"/>
      <c r="C276" s="51"/>
      <c r="D276" s="51"/>
      <c r="E276" s="57"/>
      <c r="F276" s="55"/>
      <c r="G276" s="55"/>
      <c r="H276" s="43"/>
      <c r="I276" s="43"/>
      <c r="J276" s="43"/>
      <c r="K276" s="55"/>
      <c r="L276" s="43"/>
      <c r="M276" s="43"/>
      <c r="N276" s="43"/>
      <c r="O276" s="43"/>
      <c r="P276" s="43"/>
      <c r="Q276" s="43"/>
      <c r="R276" s="12" t="s">
        <v>70</v>
      </c>
      <c r="S276" s="45"/>
      <c r="T276" s="46"/>
      <c r="U276" s="46"/>
      <c r="V276" s="47"/>
    </row>
    <row r="277" spans="1:22" ht="16.5" customHeight="1" x14ac:dyDescent="0.15">
      <c r="A277" s="45"/>
      <c r="B277" s="56"/>
      <c r="C277" s="51"/>
      <c r="D277" s="51"/>
      <c r="E277" s="57"/>
      <c r="F277" s="55"/>
      <c r="G277" s="55"/>
      <c r="H277" s="43"/>
      <c r="I277" s="43"/>
      <c r="J277" s="43"/>
      <c r="K277" s="55"/>
      <c r="L277" s="43"/>
      <c r="M277" s="43"/>
      <c r="N277" s="43"/>
      <c r="O277" s="43"/>
      <c r="P277" s="43"/>
      <c r="Q277" s="43"/>
      <c r="R277" s="13" t="s">
        <v>71</v>
      </c>
      <c r="S277" s="45"/>
      <c r="T277" s="46"/>
      <c r="U277" s="46"/>
      <c r="V277" s="47"/>
    </row>
    <row r="278" spans="1:22" ht="24.6" customHeight="1" x14ac:dyDescent="0.15">
      <c r="A278" s="45">
        <v>47</v>
      </c>
      <c r="B278" s="56" t="s">
        <v>54</v>
      </c>
      <c r="C278" s="51">
        <v>1990</v>
      </c>
      <c r="D278" s="51"/>
      <c r="E278" s="57" t="s">
        <v>47</v>
      </c>
      <c r="F278" s="55">
        <v>5</v>
      </c>
      <c r="G278" s="55">
        <v>8</v>
      </c>
      <c r="H278" s="43">
        <v>4835.3</v>
      </c>
      <c r="I278" s="43">
        <v>4788.1000000000004</v>
      </c>
      <c r="J278" s="43">
        <v>3793.82</v>
      </c>
      <c r="K278" s="55">
        <v>200</v>
      </c>
      <c r="L278" s="43">
        <v>28371881.140000001</v>
      </c>
      <c r="M278" s="43">
        <v>0</v>
      </c>
      <c r="N278" s="43">
        <v>0</v>
      </c>
      <c r="O278" s="43">
        <v>0</v>
      </c>
      <c r="P278" s="43">
        <v>28371881.140000001</v>
      </c>
      <c r="Q278" s="43">
        <v>0</v>
      </c>
      <c r="R278" s="12" t="s">
        <v>52</v>
      </c>
      <c r="S278" s="44">
        <v>12</v>
      </c>
      <c r="T278" s="46">
        <v>5925.5</v>
      </c>
      <c r="U278" s="46">
        <v>5925.5</v>
      </c>
      <c r="V278" s="47">
        <v>45657</v>
      </c>
    </row>
    <row r="279" spans="1:22" ht="26.25" customHeight="1" x14ac:dyDescent="0.15">
      <c r="A279" s="45"/>
      <c r="B279" s="56"/>
      <c r="C279" s="51"/>
      <c r="D279" s="51"/>
      <c r="E279" s="57"/>
      <c r="F279" s="55"/>
      <c r="G279" s="55"/>
      <c r="H279" s="43"/>
      <c r="I279" s="43"/>
      <c r="J279" s="43"/>
      <c r="K279" s="55"/>
      <c r="L279" s="43"/>
      <c r="M279" s="43"/>
      <c r="N279" s="43"/>
      <c r="O279" s="43"/>
      <c r="P279" s="43"/>
      <c r="Q279" s="43"/>
      <c r="R279" s="12" t="s">
        <v>86</v>
      </c>
      <c r="S279" s="45"/>
      <c r="T279" s="46"/>
      <c r="U279" s="46"/>
      <c r="V279" s="47"/>
    </row>
    <row r="280" spans="1:22" ht="26.25" customHeight="1" x14ac:dyDescent="0.15">
      <c r="A280" s="45"/>
      <c r="B280" s="56"/>
      <c r="C280" s="51"/>
      <c r="D280" s="51"/>
      <c r="E280" s="57"/>
      <c r="F280" s="55"/>
      <c r="G280" s="55"/>
      <c r="H280" s="43"/>
      <c r="I280" s="43"/>
      <c r="J280" s="43"/>
      <c r="K280" s="55"/>
      <c r="L280" s="43"/>
      <c r="M280" s="43"/>
      <c r="N280" s="43"/>
      <c r="O280" s="43"/>
      <c r="P280" s="43"/>
      <c r="Q280" s="43"/>
      <c r="R280" s="12" t="s">
        <v>75</v>
      </c>
      <c r="S280" s="45"/>
      <c r="T280" s="46"/>
      <c r="U280" s="46"/>
      <c r="V280" s="47"/>
    </row>
    <row r="281" spans="1:22" ht="28.9" customHeight="1" x14ac:dyDescent="0.15">
      <c r="A281" s="45"/>
      <c r="B281" s="56"/>
      <c r="C281" s="51"/>
      <c r="D281" s="51"/>
      <c r="E281" s="57"/>
      <c r="F281" s="55"/>
      <c r="G281" s="55"/>
      <c r="H281" s="43"/>
      <c r="I281" s="43"/>
      <c r="J281" s="43"/>
      <c r="K281" s="55"/>
      <c r="L281" s="43"/>
      <c r="M281" s="43"/>
      <c r="N281" s="43"/>
      <c r="O281" s="43"/>
      <c r="P281" s="43"/>
      <c r="Q281" s="43"/>
      <c r="R281" s="12" t="s">
        <v>44</v>
      </c>
      <c r="S281" s="45"/>
      <c r="T281" s="46"/>
      <c r="U281" s="46"/>
      <c r="V281" s="47"/>
    </row>
    <row r="282" spans="1:22" ht="28.15" customHeight="1" x14ac:dyDescent="0.15">
      <c r="A282" s="45"/>
      <c r="B282" s="56"/>
      <c r="C282" s="51"/>
      <c r="D282" s="51"/>
      <c r="E282" s="57"/>
      <c r="F282" s="55"/>
      <c r="G282" s="55"/>
      <c r="H282" s="43"/>
      <c r="I282" s="43"/>
      <c r="J282" s="43"/>
      <c r="K282" s="55"/>
      <c r="L282" s="43"/>
      <c r="M282" s="43"/>
      <c r="N282" s="43"/>
      <c r="O282" s="43"/>
      <c r="P282" s="43"/>
      <c r="Q282" s="43"/>
      <c r="R282" s="12" t="s">
        <v>68</v>
      </c>
      <c r="S282" s="45"/>
      <c r="T282" s="46"/>
      <c r="U282" s="46"/>
      <c r="V282" s="47"/>
    </row>
    <row r="283" spans="1:22" ht="24" customHeight="1" x14ac:dyDescent="0.15">
      <c r="A283" s="45"/>
      <c r="B283" s="56"/>
      <c r="C283" s="51"/>
      <c r="D283" s="51"/>
      <c r="E283" s="57"/>
      <c r="F283" s="55"/>
      <c r="G283" s="55"/>
      <c r="H283" s="43"/>
      <c r="I283" s="43"/>
      <c r="J283" s="43"/>
      <c r="K283" s="55"/>
      <c r="L283" s="43"/>
      <c r="M283" s="43"/>
      <c r="N283" s="43"/>
      <c r="O283" s="43"/>
      <c r="P283" s="43"/>
      <c r="Q283" s="43"/>
      <c r="R283" s="12" t="s">
        <v>63</v>
      </c>
      <c r="S283" s="45"/>
      <c r="T283" s="46"/>
      <c r="U283" s="46"/>
      <c r="V283" s="47"/>
    </row>
    <row r="284" spans="1:22" ht="24.6" customHeight="1" x14ac:dyDescent="0.15">
      <c r="A284" s="45"/>
      <c r="B284" s="56"/>
      <c r="C284" s="51"/>
      <c r="D284" s="51"/>
      <c r="E284" s="57"/>
      <c r="F284" s="55"/>
      <c r="G284" s="55"/>
      <c r="H284" s="43"/>
      <c r="I284" s="43"/>
      <c r="J284" s="43"/>
      <c r="K284" s="55"/>
      <c r="L284" s="43"/>
      <c r="M284" s="43"/>
      <c r="N284" s="43"/>
      <c r="O284" s="43"/>
      <c r="P284" s="43"/>
      <c r="Q284" s="43"/>
      <c r="R284" s="12" t="s">
        <v>53</v>
      </c>
      <c r="S284" s="45"/>
      <c r="T284" s="46"/>
      <c r="U284" s="46"/>
      <c r="V284" s="47"/>
    </row>
    <row r="285" spans="1:22" ht="27.75" customHeight="1" x14ac:dyDescent="0.15">
      <c r="A285" s="45"/>
      <c r="B285" s="56"/>
      <c r="C285" s="51"/>
      <c r="D285" s="51"/>
      <c r="E285" s="57"/>
      <c r="F285" s="55"/>
      <c r="G285" s="55"/>
      <c r="H285" s="43"/>
      <c r="I285" s="43"/>
      <c r="J285" s="43"/>
      <c r="K285" s="55"/>
      <c r="L285" s="43"/>
      <c r="M285" s="43"/>
      <c r="N285" s="43"/>
      <c r="O285" s="43"/>
      <c r="P285" s="43"/>
      <c r="Q285" s="43"/>
      <c r="R285" s="12" t="s">
        <v>76</v>
      </c>
      <c r="S285" s="45"/>
      <c r="T285" s="46"/>
      <c r="U285" s="46"/>
      <c r="V285" s="47"/>
    </row>
    <row r="286" spans="1:22" ht="25.9" customHeight="1" x14ac:dyDescent="0.15">
      <c r="A286" s="45"/>
      <c r="B286" s="56"/>
      <c r="C286" s="51"/>
      <c r="D286" s="51"/>
      <c r="E286" s="57"/>
      <c r="F286" s="55"/>
      <c r="G286" s="55"/>
      <c r="H286" s="43"/>
      <c r="I286" s="43"/>
      <c r="J286" s="43"/>
      <c r="K286" s="55"/>
      <c r="L286" s="43"/>
      <c r="M286" s="43"/>
      <c r="N286" s="43"/>
      <c r="O286" s="43"/>
      <c r="P286" s="43"/>
      <c r="Q286" s="43"/>
      <c r="R286" s="12" t="s">
        <v>77</v>
      </c>
      <c r="S286" s="45"/>
      <c r="T286" s="46"/>
      <c r="U286" s="46"/>
      <c r="V286" s="47"/>
    </row>
    <row r="287" spans="1:22" ht="13.35" customHeight="1" x14ac:dyDescent="0.15">
      <c r="A287" s="45"/>
      <c r="B287" s="56"/>
      <c r="C287" s="51"/>
      <c r="D287" s="51"/>
      <c r="E287" s="57"/>
      <c r="F287" s="55"/>
      <c r="G287" s="55"/>
      <c r="H287" s="43"/>
      <c r="I287" s="43"/>
      <c r="J287" s="43"/>
      <c r="K287" s="55"/>
      <c r="L287" s="43"/>
      <c r="M287" s="43"/>
      <c r="N287" s="43"/>
      <c r="O287" s="43"/>
      <c r="P287" s="43"/>
      <c r="Q287" s="43"/>
      <c r="R287" s="12" t="s">
        <v>42</v>
      </c>
      <c r="S287" s="45"/>
      <c r="T287" s="46"/>
      <c r="U287" s="46"/>
      <c r="V287" s="47"/>
    </row>
    <row r="288" spans="1:22" ht="13.35" customHeight="1" x14ac:dyDescent="0.15">
      <c r="A288" s="45"/>
      <c r="B288" s="56"/>
      <c r="C288" s="51"/>
      <c r="D288" s="51"/>
      <c r="E288" s="57"/>
      <c r="F288" s="55"/>
      <c r="G288" s="55"/>
      <c r="H288" s="43"/>
      <c r="I288" s="43"/>
      <c r="J288" s="43"/>
      <c r="K288" s="55"/>
      <c r="L288" s="43"/>
      <c r="M288" s="43"/>
      <c r="N288" s="43"/>
      <c r="O288" s="43"/>
      <c r="P288" s="43"/>
      <c r="Q288" s="43"/>
      <c r="R288" s="12" t="s">
        <v>66</v>
      </c>
      <c r="S288" s="45"/>
      <c r="T288" s="46"/>
      <c r="U288" s="46"/>
      <c r="V288" s="47"/>
    </row>
    <row r="289" spans="1:22" ht="15.75" customHeight="1" x14ac:dyDescent="0.15">
      <c r="A289" s="45"/>
      <c r="B289" s="56"/>
      <c r="C289" s="51"/>
      <c r="D289" s="51"/>
      <c r="E289" s="57"/>
      <c r="F289" s="55"/>
      <c r="G289" s="55"/>
      <c r="H289" s="43"/>
      <c r="I289" s="43"/>
      <c r="J289" s="43"/>
      <c r="K289" s="55"/>
      <c r="L289" s="43"/>
      <c r="M289" s="43"/>
      <c r="N289" s="43"/>
      <c r="O289" s="43"/>
      <c r="P289" s="43"/>
      <c r="Q289" s="43"/>
      <c r="R289" s="13" t="s">
        <v>67</v>
      </c>
      <c r="S289" s="45"/>
      <c r="T289" s="46"/>
      <c r="U289" s="46"/>
      <c r="V289" s="47"/>
    </row>
    <row r="290" spans="1:22" ht="13.35" customHeight="1" x14ac:dyDescent="0.15">
      <c r="A290" s="45">
        <v>48</v>
      </c>
      <c r="B290" s="56" t="s">
        <v>133</v>
      </c>
      <c r="C290" s="51">
        <v>1960</v>
      </c>
      <c r="D290" s="51"/>
      <c r="E290" s="57" t="s">
        <v>43</v>
      </c>
      <c r="F290" s="55">
        <v>2</v>
      </c>
      <c r="G290" s="55">
        <v>2</v>
      </c>
      <c r="H290" s="43">
        <v>766.2</v>
      </c>
      <c r="I290" s="43">
        <v>696.7</v>
      </c>
      <c r="J290" s="43">
        <v>263.60000000000002</v>
      </c>
      <c r="K290" s="55">
        <v>42</v>
      </c>
      <c r="L290" s="43">
        <v>10890628.449999999</v>
      </c>
      <c r="M290" s="43">
        <v>0</v>
      </c>
      <c r="N290" s="43">
        <v>0</v>
      </c>
      <c r="O290" s="43">
        <v>0</v>
      </c>
      <c r="P290" s="43">
        <v>10890628.449999999</v>
      </c>
      <c r="Q290" s="43">
        <v>0</v>
      </c>
      <c r="R290" s="12" t="s">
        <v>46</v>
      </c>
      <c r="S290" s="44">
        <v>3</v>
      </c>
      <c r="T290" s="46">
        <v>15631.73</v>
      </c>
      <c r="U290" s="46">
        <v>15631.73</v>
      </c>
      <c r="V290" s="47">
        <v>45657</v>
      </c>
    </row>
    <row r="291" spans="1:22" ht="15.75" customHeight="1" x14ac:dyDescent="0.15">
      <c r="A291" s="45"/>
      <c r="B291" s="56"/>
      <c r="C291" s="51"/>
      <c r="D291" s="51"/>
      <c r="E291" s="57"/>
      <c r="F291" s="55"/>
      <c r="G291" s="55"/>
      <c r="H291" s="43"/>
      <c r="I291" s="43"/>
      <c r="J291" s="43"/>
      <c r="K291" s="55"/>
      <c r="L291" s="43"/>
      <c r="M291" s="43"/>
      <c r="N291" s="43"/>
      <c r="O291" s="43"/>
      <c r="P291" s="43"/>
      <c r="Q291" s="43"/>
      <c r="R291" s="12" t="s">
        <v>70</v>
      </c>
      <c r="S291" s="45"/>
      <c r="T291" s="46"/>
      <c r="U291" s="46"/>
      <c r="V291" s="47"/>
    </row>
    <row r="292" spans="1:22" ht="15.75" customHeight="1" x14ac:dyDescent="0.15">
      <c r="A292" s="45"/>
      <c r="B292" s="56"/>
      <c r="C292" s="51"/>
      <c r="D292" s="51"/>
      <c r="E292" s="57"/>
      <c r="F292" s="55"/>
      <c r="G292" s="55"/>
      <c r="H292" s="43"/>
      <c r="I292" s="43"/>
      <c r="J292" s="43"/>
      <c r="K292" s="55"/>
      <c r="L292" s="43"/>
      <c r="M292" s="43"/>
      <c r="N292" s="43"/>
      <c r="O292" s="43"/>
      <c r="P292" s="43"/>
      <c r="Q292" s="43"/>
      <c r="R292" s="13" t="s">
        <v>71</v>
      </c>
      <c r="S292" s="45"/>
      <c r="T292" s="46"/>
      <c r="U292" s="46"/>
      <c r="V292" s="47"/>
    </row>
    <row r="293" spans="1:22" ht="13.35" customHeight="1" x14ac:dyDescent="0.15">
      <c r="A293" s="45">
        <v>49</v>
      </c>
      <c r="B293" s="56" t="s">
        <v>134</v>
      </c>
      <c r="C293" s="51">
        <v>1956</v>
      </c>
      <c r="D293" s="51">
        <v>2007</v>
      </c>
      <c r="E293" s="57" t="s">
        <v>43</v>
      </c>
      <c r="F293" s="55">
        <v>2</v>
      </c>
      <c r="G293" s="55">
        <v>2</v>
      </c>
      <c r="H293" s="43">
        <v>629.20000000000005</v>
      </c>
      <c r="I293" s="43">
        <v>568.20000000000005</v>
      </c>
      <c r="J293" s="43">
        <v>467.91</v>
      </c>
      <c r="K293" s="55">
        <v>26</v>
      </c>
      <c r="L293" s="43">
        <v>8881556.0500000007</v>
      </c>
      <c r="M293" s="43">
        <v>0</v>
      </c>
      <c r="N293" s="43">
        <v>0</v>
      </c>
      <c r="O293" s="43">
        <v>0</v>
      </c>
      <c r="P293" s="43">
        <v>8881556.0500000007</v>
      </c>
      <c r="Q293" s="43">
        <v>0</v>
      </c>
      <c r="R293" s="12" t="s">
        <v>46</v>
      </c>
      <c r="S293" s="44">
        <v>3</v>
      </c>
      <c r="T293" s="46">
        <v>15631.04</v>
      </c>
      <c r="U293" s="46">
        <v>15631.04</v>
      </c>
      <c r="V293" s="47">
        <v>45657</v>
      </c>
    </row>
    <row r="294" spans="1:22" ht="15.75" customHeight="1" x14ac:dyDescent="0.15">
      <c r="A294" s="45"/>
      <c r="B294" s="56"/>
      <c r="C294" s="51"/>
      <c r="D294" s="51"/>
      <c r="E294" s="57"/>
      <c r="F294" s="55"/>
      <c r="G294" s="55"/>
      <c r="H294" s="43"/>
      <c r="I294" s="43"/>
      <c r="J294" s="43"/>
      <c r="K294" s="55"/>
      <c r="L294" s="43"/>
      <c r="M294" s="43"/>
      <c r="N294" s="43"/>
      <c r="O294" s="43"/>
      <c r="P294" s="43"/>
      <c r="Q294" s="43"/>
      <c r="R294" s="12" t="s">
        <v>70</v>
      </c>
      <c r="S294" s="45"/>
      <c r="T294" s="46"/>
      <c r="U294" s="46"/>
      <c r="V294" s="47"/>
    </row>
    <row r="295" spans="1:22" ht="15.75" customHeight="1" x14ac:dyDescent="0.15">
      <c r="A295" s="45"/>
      <c r="B295" s="56"/>
      <c r="C295" s="51"/>
      <c r="D295" s="51"/>
      <c r="E295" s="57"/>
      <c r="F295" s="55"/>
      <c r="G295" s="55"/>
      <c r="H295" s="43"/>
      <c r="I295" s="43"/>
      <c r="J295" s="43"/>
      <c r="K295" s="55"/>
      <c r="L295" s="43"/>
      <c r="M295" s="43"/>
      <c r="N295" s="43"/>
      <c r="O295" s="43"/>
      <c r="P295" s="43"/>
      <c r="Q295" s="43"/>
      <c r="R295" s="13" t="s">
        <v>71</v>
      </c>
      <c r="S295" s="45"/>
      <c r="T295" s="46"/>
      <c r="U295" s="46"/>
      <c r="V295" s="47"/>
    </row>
    <row r="296" spans="1:22" ht="13.35" customHeight="1" x14ac:dyDescent="0.15">
      <c r="A296" s="45">
        <v>50</v>
      </c>
      <c r="B296" s="56" t="s">
        <v>135</v>
      </c>
      <c r="C296" s="51">
        <v>1962</v>
      </c>
      <c r="D296" s="51">
        <v>2010</v>
      </c>
      <c r="E296" s="57" t="s">
        <v>41</v>
      </c>
      <c r="F296" s="55">
        <v>2</v>
      </c>
      <c r="G296" s="55">
        <v>2</v>
      </c>
      <c r="H296" s="43">
        <v>506.2</v>
      </c>
      <c r="I296" s="43">
        <v>446.4</v>
      </c>
      <c r="J296" s="43">
        <v>322.3</v>
      </c>
      <c r="K296" s="55">
        <v>23</v>
      </c>
      <c r="L296" s="43">
        <v>2173856.0299999998</v>
      </c>
      <c r="M296" s="43">
        <v>0</v>
      </c>
      <c r="N296" s="43">
        <v>0</v>
      </c>
      <c r="O296" s="43">
        <v>0</v>
      </c>
      <c r="P296" s="43">
        <v>2173856.0299999998</v>
      </c>
      <c r="Q296" s="43">
        <v>0</v>
      </c>
      <c r="R296" s="12" t="s">
        <v>45</v>
      </c>
      <c r="S296" s="44">
        <v>3</v>
      </c>
      <c r="T296" s="46">
        <v>4869.75</v>
      </c>
      <c r="U296" s="46">
        <v>4869.75</v>
      </c>
      <c r="V296" s="47">
        <v>45657</v>
      </c>
    </row>
    <row r="297" spans="1:22" ht="13.35" customHeight="1" x14ac:dyDescent="0.15">
      <c r="A297" s="45"/>
      <c r="B297" s="56"/>
      <c r="C297" s="51"/>
      <c r="D297" s="51"/>
      <c r="E297" s="57"/>
      <c r="F297" s="55"/>
      <c r="G297" s="55"/>
      <c r="H297" s="43"/>
      <c r="I297" s="43"/>
      <c r="J297" s="43"/>
      <c r="K297" s="55"/>
      <c r="L297" s="43"/>
      <c r="M297" s="43"/>
      <c r="N297" s="43"/>
      <c r="O297" s="43"/>
      <c r="P297" s="43"/>
      <c r="Q297" s="43"/>
      <c r="R297" s="12" t="s">
        <v>64</v>
      </c>
      <c r="S297" s="45"/>
      <c r="T297" s="46"/>
      <c r="U297" s="46"/>
      <c r="V297" s="47"/>
    </row>
    <row r="298" spans="1:22" ht="14.25" customHeight="1" x14ac:dyDescent="0.15">
      <c r="A298" s="45"/>
      <c r="B298" s="56"/>
      <c r="C298" s="51"/>
      <c r="D298" s="51"/>
      <c r="E298" s="57"/>
      <c r="F298" s="55"/>
      <c r="G298" s="55"/>
      <c r="H298" s="43"/>
      <c r="I298" s="43"/>
      <c r="J298" s="43"/>
      <c r="K298" s="55"/>
      <c r="L298" s="43"/>
      <c r="M298" s="43"/>
      <c r="N298" s="43"/>
      <c r="O298" s="43"/>
      <c r="P298" s="43"/>
      <c r="Q298" s="43"/>
      <c r="R298" s="13" t="s">
        <v>62</v>
      </c>
      <c r="S298" s="45"/>
      <c r="T298" s="46"/>
      <c r="U298" s="46"/>
      <c r="V298" s="47"/>
    </row>
    <row r="299" spans="1:22" ht="13.35" customHeight="1" x14ac:dyDescent="0.15">
      <c r="A299" s="45">
        <v>51</v>
      </c>
      <c r="B299" s="56" t="s">
        <v>136</v>
      </c>
      <c r="C299" s="51">
        <v>1962</v>
      </c>
      <c r="D299" s="51">
        <v>2012</v>
      </c>
      <c r="E299" s="57" t="s">
        <v>41</v>
      </c>
      <c r="F299" s="55">
        <v>2</v>
      </c>
      <c r="G299" s="55">
        <v>2</v>
      </c>
      <c r="H299" s="43">
        <v>504.9</v>
      </c>
      <c r="I299" s="43">
        <v>452.3</v>
      </c>
      <c r="J299" s="43">
        <v>314</v>
      </c>
      <c r="K299" s="55">
        <v>26</v>
      </c>
      <c r="L299" s="43">
        <v>2368497.12</v>
      </c>
      <c r="M299" s="43">
        <v>0</v>
      </c>
      <c r="N299" s="43">
        <v>0</v>
      </c>
      <c r="O299" s="43">
        <v>0</v>
      </c>
      <c r="P299" s="43">
        <v>2368497.12</v>
      </c>
      <c r="Q299" s="43">
        <v>0</v>
      </c>
      <c r="R299" s="12" t="s">
        <v>45</v>
      </c>
      <c r="S299" s="44">
        <v>3</v>
      </c>
      <c r="T299" s="46">
        <v>5236.5600000000004</v>
      </c>
      <c r="U299" s="46">
        <v>5236.5600000000004</v>
      </c>
      <c r="V299" s="47">
        <v>45657</v>
      </c>
    </row>
    <row r="300" spans="1:22" ht="13.35" customHeight="1" x14ac:dyDescent="0.15">
      <c r="A300" s="45"/>
      <c r="B300" s="56"/>
      <c r="C300" s="51"/>
      <c r="D300" s="51"/>
      <c r="E300" s="57"/>
      <c r="F300" s="55"/>
      <c r="G300" s="55"/>
      <c r="H300" s="43"/>
      <c r="I300" s="43"/>
      <c r="J300" s="43"/>
      <c r="K300" s="55"/>
      <c r="L300" s="43"/>
      <c r="M300" s="43"/>
      <c r="N300" s="43"/>
      <c r="O300" s="43"/>
      <c r="P300" s="43"/>
      <c r="Q300" s="43"/>
      <c r="R300" s="12" t="s">
        <v>74</v>
      </c>
      <c r="S300" s="45"/>
      <c r="T300" s="46"/>
      <c r="U300" s="46"/>
      <c r="V300" s="47"/>
    </row>
    <row r="301" spans="1:22" ht="16.5" customHeight="1" x14ac:dyDescent="0.15">
      <c r="A301" s="45"/>
      <c r="B301" s="56"/>
      <c r="C301" s="51"/>
      <c r="D301" s="51"/>
      <c r="E301" s="57"/>
      <c r="F301" s="55"/>
      <c r="G301" s="55"/>
      <c r="H301" s="43"/>
      <c r="I301" s="43"/>
      <c r="J301" s="43"/>
      <c r="K301" s="55"/>
      <c r="L301" s="43"/>
      <c r="M301" s="43"/>
      <c r="N301" s="43"/>
      <c r="O301" s="43"/>
      <c r="P301" s="43"/>
      <c r="Q301" s="43"/>
      <c r="R301" s="13" t="s">
        <v>62</v>
      </c>
      <c r="S301" s="45"/>
      <c r="T301" s="46"/>
      <c r="U301" s="46"/>
      <c r="V301" s="47"/>
    </row>
    <row r="302" spans="1:22" ht="24.6" customHeight="1" x14ac:dyDescent="0.15">
      <c r="A302" s="45">
        <v>52</v>
      </c>
      <c r="B302" s="56" t="s">
        <v>137</v>
      </c>
      <c r="C302" s="51">
        <v>1983</v>
      </c>
      <c r="D302" s="51">
        <v>2009</v>
      </c>
      <c r="E302" s="57" t="s">
        <v>47</v>
      </c>
      <c r="F302" s="55">
        <v>5</v>
      </c>
      <c r="G302" s="55">
        <v>8</v>
      </c>
      <c r="H302" s="43">
        <v>6322.1</v>
      </c>
      <c r="I302" s="43">
        <v>5759.8</v>
      </c>
      <c r="J302" s="43">
        <v>4406.01</v>
      </c>
      <c r="K302" s="55">
        <v>329</v>
      </c>
      <c r="L302" s="43">
        <v>12817539.859999999</v>
      </c>
      <c r="M302" s="43">
        <v>0</v>
      </c>
      <c r="N302" s="43">
        <v>0</v>
      </c>
      <c r="O302" s="43">
        <v>0</v>
      </c>
      <c r="P302" s="43">
        <v>12817539.859999999</v>
      </c>
      <c r="Q302" s="43">
        <v>0</v>
      </c>
      <c r="R302" s="12" t="s">
        <v>44</v>
      </c>
      <c r="S302" s="44">
        <v>3</v>
      </c>
      <c r="T302" s="46">
        <v>2225.34</v>
      </c>
      <c r="U302" s="46">
        <v>2225.34</v>
      </c>
      <c r="V302" s="47">
        <v>45657</v>
      </c>
    </row>
    <row r="303" spans="1:22" ht="26.25" customHeight="1" x14ac:dyDescent="0.15">
      <c r="A303" s="45"/>
      <c r="B303" s="56"/>
      <c r="C303" s="51"/>
      <c r="D303" s="51"/>
      <c r="E303" s="57"/>
      <c r="F303" s="55"/>
      <c r="G303" s="55"/>
      <c r="H303" s="43"/>
      <c r="I303" s="43"/>
      <c r="J303" s="43"/>
      <c r="K303" s="55"/>
      <c r="L303" s="43"/>
      <c r="M303" s="43"/>
      <c r="N303" s="43"/>
      <c r="O303" s="43"/>
      <c r="P303" s="43"/>
      <c r="Q303" s="43"/>
      <c r="R303" s="12" t="s">
        <v>68</v>
      </c>
      <c r="S303" s="45"/>
      <c r="T303" s="46"/>
      <c r="U303" s="46"/>
      <c r="V303" s="47"/>
    </row>
    <row r="304" spans="1:22" ht="26.25" customHeight="1" x14ac:dyDescent="0.15">
      <c r="A304" s="45"/>
      <c r="B304" s="56"/>
      <c r="C304" s="51"/>
      <c r="D304" s="51"/>
      <c r="E304" s="57"/>
      <c r="F304" s="55"/>
      <c r="G304" s="55"/>
      <c r="H304" s="43"/>
      <c r="I304" s="43"/>
      <c r="J304" s="43"/>
      <c r="K304" s="55"/>
      <c r="L304" s="43"/>
      <c r="M304" s="43"/>
      <c r="N304" s="43"/>
      <c r="O304" s="43"/>
      <c r="P304" s="43"/>
      <c r="Q304" s="43"/>
      <c r="R304" s="13" t="s">
        <v>63</v>
      </c>
      <c r="S304" s="45"/>
      <c r="T304" s="46"/>
      <c r="U304" s="46"/>
      <c r="V304" s="47"/>
    </row>
    <row r="305" spans="1:22" s="1" customFormat="1" ht="26.25" customHeight="1" x14ac:dyDescent="0.15">
      <c r="A305" s="60" t="s">
        <v>212</v>
      </c>
      <c r="B305" s="60"/>
      <c r="C305" s="2" t="s">
        <v>60</v>
      </c>
      <c r="D305" s="2"/>
      <c r="E305" s="2"/>
      <c r="F305" s="2"/>
      <c r="G305" s="2"/>
      <c r="H305" s="29">
        <f>SUM(H257:H304)</f>
        <v>20850.000000000004</v>
      </c>
      <c r="I305" s="29">
        <f t="shared" ref="I305:Q305" si="14">SUM(I257:I304)</f>
        <v>19396.900000000001</v>
      </c>
      <c r="J305" s="29">
        <f t="shared" si="14"/>
        <v>14410.480000000001</v>
      </c>
      <c r="K305" s="30">
        <f t="shared" si="14"/>
        <v>959</v>
      </c>
      <c r="L305" s="29">
        <f t="shared" si="14"/>
        <v>91321692.060000002</v>
      </c>
      <c r="M305" s="29">
        <f t="shared" si="14"/>
        <v>0</v>
      </c>
      <c r="N305" s="29">
        <f t="shared" si="14"/>
        <v>0</v>
      </c>
      <c r="O305" s="29">
        <f t="shared" si="14"/>
        <v>0</v>
      </c>
      <c r="P305" s="29">
        <f t="shared" si="14"/>
        <v>91321692.060000002</v>
      </c>
      <c r="Q305" s="29">
        <f t="shared" si="14"/>
        <v>0</v>
      </c>
      <c r="R305" s="4"/>
      <c r="S305" s="30">
        <f>SUM(S257:S304)</f>
        <v>48</v>
      </c>
      <c r="T305" s="11"/>
      <c r="U305" s="11"/>
      <c r="V305" s="11"/>
    </row>
    <row r="306" spans="1:22" s="18" customFormat="1" ht="15.75" customHeight="1" x14ac:dyDescent="0.15">
      <c r="A306" s="62" t="s">
        <v>84</v>
      </c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</row>
    <row r="307" spans="1:22" ht="13.35" customHeight="1" x14ac:dyDescent="0.15">
      <c r="A307" s="45">
        <v>53</v>
      </c>
      <c r="B307" s="56" t="s">
        <v>55</v>
      </c>
      <c r="C307" s="51">
        <v>1982</v>
      </c>
      <c r="D307" s="51"/>
      <c r="E307" s="57" t="s">
        <v>47</v>
      </c>
      <c r="F307" s="55">
        <v>2</v>
      </c>
      <c r="G307" s="55">
        <v>2</v>
      </c>
      <c r="H307" s="43">
        <v>506.7</v>
      </c>
      <c r="I307" s="43">
        <v>436.3</v>
      </c>
      <c r="J307" s="43">
        <v>210.8</v>
      </c>
      <c r="K307" s="55">
        <v>24</v>
      </c>
      <c r="L307" s="43">
        <v>6819325.2999999998</v>
      </c>
      <c r="M307" s="43">
        <v>0</v>
      </c>
      <c r="N307" s="43">
        <v>0</v>
      </c>
      <c r="O307" s="43">
        <v>0</v>
      </c>
      <c r="P307" s="43">
        <v>6819325.2999999998</v>
      </c>
      <c r="Q307" s="43">
        <v>0</v>
      </c>
      <c r="R307" s="12" t="s">
        <v>46</v>
      </c>
      <c r="S307" s="44">
        <v>3</v>
      </c>
      <c r="T307" s="46">
        <v>15629.9</v>
      </c>
      <c r="U307" s="46">
        <v>15629.9</v>
      </c>
      <c r="V307" s="47">
        <v>45657</v>
      </c>
    </row>
    <row r="308" spans="1:22" ht="15.75" customHeight="1" x14ac:dyDescent="0.15">
      <c r="A308" s="45"/>
      <c r="B308" s="56"/>
      <c r="C308" s="51"/>
      <c r="D308" s="51"/>
      <c r="E308" s="57"/>
      <c r="F308" s="55"/>
      <c r="G308" s="55"/>
      <c r="H308" s="43"/>
      <c r="I308" s="43"/>
      <c r="J308" s="43"/>
      <c r="K308" s="55"/>
      <c r="L308" s="43"/>
      <c r="M308" s="43"/>
      <c r="N308" s="43"/>
      <c r="O308" s="43"/>
      <c r="P308" s="43"/>
      <c r="Q308" s="43"/>
      <c r="R308" s="12" t="s">
        <v>70</v>
      </c>
      <c r="S308" s="45"/>
      <c r="T308" s="46"/>
      <c r="U308" s="46"/>
      <c r="V308" s="47"/>
    </row>
    <row r="309" spans="1:22" ht="15.75" customHeight="1" x14ac:dyDescent="0.15">
      <c r="A309" s="45"/>
      <c r="B309" s="56"/>
      <c r="C309" s="51"/>
      <c r="D309" s="51"/>
      <c r="E309" s="57"/>
      <c r="F309" s="55"/>
      <c r="G309" s="55"/>
      <c r="H309" s="43"/>
      <c r="I309" s="43"/>
      <c r="J309" s="43"/>
      <c r="K309" s="55"/>
      <c r="L309" s="43"/>
      <c r="M309" s="43"/>
      <c r="N309" s="43"/>
      <c r="O309" s="43"/>
      <c r="P309" s="43"/>
      <c r="Q309" s="43"/>
      <c r="R309" s="13" t="s">
        <v>71</v>
      </c>
      <c r="S309" s="45"/>
      <c r="T309" s="46"/>
      <c r="U309" s="46"/>
      <c r="V309" s="47"/>
    </row>
    <row r="310" spans="1:22" ht="24" customHeight="1" x14ac:dyDescent="0.15">
      <c r="A310" s="45">
        <v>54</v>
      </c>
      <c r="B310" s="56" t="s">
        <v>105</v>
      </c>
      <c r="C310" s="51">
        <v>1985</v>
      </c>
      <c r="D310" s="51"/>
      <c r="E310" s="57" t="s">
        <v>47</v>
      </c>
      <c r="F310" s="55">
        <v>5</v>
      </c>
      <c r="G310" s="55">
        <v>6</v>
      </c>
      <c r="H310" s="43">
        <v>5494.2</v>
      </c>
      <c r="I310" s="43">
        <v>5076.8</v>
      </c>
      <c r="J310" s="43">
        <v>3936.14</v>
      </c>
      <c r="K310" s="55">
        <v>238</v>
      </c>
      <c r="L310" s="43">
        <v>19246032.850000001</v>
      </c>
      <c r="M310" s="43">
        <v>0</v>
      </c>
      <c r="N310" s="43">
        <v>0</v>
      </c>
      <c r="O310" s="43">
        <v>0</v>
      </c>
      <c r="P310" s="43">
        <v>19246032.850000001</v>
      </c>
      <c r="Q310" s="43">
        <v>0</v>
      </c>
      <c r="R310" s="12" t="s">
        <v>51</v>
      </c>
      <c r="S310" s="44">
        <v>6</v>
      </c>
      <c r="T310" s="46">
        <v>3790.98</v>
      </c>
      <c r="U310" s="46">
        <v>3790.98</v>
      </c>
      <c r="V310" s="47">
        <v>45657</v>
      </c>
    </row>
    <row r="311" spans="1:22" ht="26.25" customHeight="1" x14ac:dyDescent="0.15">
      <c r="A311" s="45"/>
      <c r="B311" s="56"/>
      <c r="C311" s="51"/>
      <c r="D311" s="51"/>
      <c r="E311" s="57"/>
      <c r="F311" s="55"/>
      <c r="G311" s="55"/>
      <c r="H311" s="43"/>
      <c r="I311" s="43"/>
      <c r="J311" s="43"/>
      <c r="K311" s="55"/>
      <c r="L311" s="43"/>
      <c r="M311" s="43"/>
      <c r="N311" s="43"/>
      <c r="O311" s="43"/>
      <c r="P311" s="43"/>
      <c r="Q311" s="43"/>
      <c r="R311" s="12" t="s">
        <v>87</v>
      </c>
      <c r="S311" s="45"/>
      <c r="T311" s="46"/>
      <c r="U311" s="46"/>
      <c r="V311" s="47"/>
    </row>
    <row r="312" spans="1:22" ht="26.25" customHeight="1" x14ac:dyDescent="0.15">
      <c r="A312" s="45"/>
      <c r="B312" s="56"/>
      <c r="C312" s="51"/>
      <c r="D312" s="51"/>
      <c r="E312" s="57"/>
      <c r="F312" s="55"/>
      <c r="G312" s="55"/>
      <c r="H312" s="43"/>
      <c r="I312" s="43"/>
      <c r="J312" s="43"/>
      <c r="K312" s="55"/>
      <c r="L312" s="43"/>
      <c r="M312" s="43"/>
      <c r="N312" s="43"/>
      <c r="O312" s="43"/>
      <c r="P312" s="43"/>
      <c r="Q312" s="43"/>
      <c r="R312" s="12" t="s">
        <v>88</v>
      </c>
      <c r="S312" s="45"/>
      <c r="T312" s="46"/>
      <c r="U312" s="46"/>
      <c r="V312" s="47"/>
    </row>
    <row r="313" spans="1:22" ht="16.5" customHeight="1" x14ac:dyDescent="0.15">
      <c r="A313" s="45"/>
      <c r="B313" s="56"/>
      <c r="C313" s="51"/>
      <c r="D313" s="51"/>
      <c r="E313" s="57"/>
      <c r="F313" s="55"/>
      <c r="G313" s="55"/>
      <c r="H313" s="43"/>
      <c r="I313" s="43"/>
      <c r="J313" s="43"/>
      <c r="K313" s="55"/>
      <c r="L313" s="43"/>
      <c r="M313" s="43"/>
      <c r="N313" s="43"/>
      <c r="O313" s="43"/>
      <c r="P313" s="43"/>
      <c r="Q313" s="43"/>
      <c r="R313" s="12" t="s">
        <v>44</v>
      </c>
      <c r="S313" s="45"/>
      <c r="T313" s="46"/>
      <c r="U313" s="46"/>
      <c r="V313" s="47"/>
    </row>
    <row r="314" spans="1:22" ht="25.9" customHeight="1" x14ac:dyDescent="0.15">
      <c r="A314" s="45"/>
      <c r="B314" s="56"/>
      <c r="C314" s="51"/>
      <c r="D314" s="51"/>
      <c r="E314" s="57"/>
      <c r="F314" s="55"/>
      <c r="G314" s="55"/>
      <c r="H314" s="43"/>
      <c r="I314" s="43"/>
      <c r="J314" s="43"/>
      <c r="K314" s="55"/>
      <c r="L314" s="43"/>
      <c r="M314" s="43"/>
      <c r="N314" s="43"/>
      <c r="O314" s="43"/>
      <c r="P314" s="43"/>
      <c r="Q314" s="43"/>
      <c r="R314" s="12" t="s">
        <v>68</v>
      </c>
      <c r="S314" s="45"/>
      <c r="T314" s="46"/>
      <c r="U314" s="46"/>
      <c r="V314" s="47"/>
    </row>
    <row r="315" spans="1:22" ht="33" customHeight="1" x14ac:dyDescent="0.15">
      <c r="A315" s="45"/>
      <c r="B315" s="56"/>
      <c r="C315" s="51"/>
      <c r="D315" s="51"/>
      <c r="E315" s="57"/>
      <c r="F315" s="55"/>
      <c r="G315" s="55"/>
      <c r="H315" s="43"/>
      <c r="I315" s="43"/>
      <c r="J315" s="43"/>
      <c r="K315" s="55"/>
      <c r="L315" s="43"/>
      <c r="M315" s="43"/>
      <c r="N315" s="43"/>
      <c r="O315" s="43"/>
      <c r="P315" s="43"/>
      <c r="Q315" s="43"/>
      <c r="R315" s="13" t="s">
        <v>63</v>
      </c>
      <c r="S315" s="45"/>
      <c r="T315" s="46"/>
      <c r="U315" s="46"/>
      <c r="V315" s="47"/>
    </row>
    <row r="316" spans="1:22" ht="2.85" customHeight="1" x14ac:dyDescent="0.2">
      <c r="A316" s="27"/>
      <c r="B316" s="27"/>
      <c r="C316" s="16"/>
      <c r="D316" s="16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</row>
    <row r="317" spans="1:22" s="1" customFormat="1" ht="26.25" customHeight="1" x14ac:dyDescent="0.15">
      <c r="A317" s="60" t="s">
        <v>138</v>
      </c>
      <c r="B317" s="60"/>
      <c r="C317" s="2" t="s">
        <v>60</v>
      </c>
      <c r="D317" s="2"/>
      <c r="E317" s="2"/>
      <c r="F317" s="2"/>
      <c r="G317" s="2"/>
      <c r="H317" s="29">
        <f t="shared" ref="H317:Q317" si="15">SUM(H307:H315)</f>
        <v>6000.9</v>
      </c>
      <c r="I317" s="29">
        <f t="shared" si="15"/>
        <v>5513.1</v>
      </c>
      <c r="J317" s="29">
        <f t="shared" si="15"/>
        <v>4146.9399999999996</v>
      </c>
      <c r="K317" s="30">
        <f t="shared" si="15"/>
        <v>262</v>
      </c>
      <c r="L317" s="29">
        <f t="shared" si="15"/>
        <v>26065358.150000002</v>
      </c>
      <c r="M317" s="29">
        <f t="shared" si="15"/>
        <v>0</v>
      </c>
      <c r="N317" s="29">
        <f t="shared" si="15"/>
        <v>0</v>
      </c>
      <c r="O317" s="29">
        <f t="shared" si="15"/>
        <v>0</v>
      </c>
      <c r="P317" s="29">
        <f t="shared" si="15"/>
        <v>26065358.150000002</v>
      </c>
      <c r="Q317" s="29">
        <f t="shared" si="15"/>
        <v>0</v>
      </c>
      <c r="R317" s="4"/>
      <c r="S317" s="30">
        <f>SUM(S307:S315)</f>
        <v>9</v>
      </c>
      <c r="T317" s="11"/>
      <c r="U317" s="11"/>
      <c r="V317" s="11"/>
    </row>
    <row r="318" spans="1:22" s="3" customFormat="1" ht="24.75" customHeight="1" x14ac:dyDescent="0.15">
      <c r="A318" s="60" t="s">
        <v>211</v>
      </c>
      <c r="B318" s="60"/>
      <c r="C318" s="2" t="s">
        <v>60</v>
      </c>
      <c r="D318" s="2" t="s">
        <v>60</v>
      </c>
      <c r="E318" s="2" t="s">
        <v>60</v>
      </c>
      <c r="F318" s="2" t="s">
        <v>60</v>
      </c>
      <c r="G318" s="2" t="s">
        <v>60</v>
      </c>
      <c r="H318" s="29">
        <f t="shared" ref="H318:Q318" si="16">H317+H305+H255+H240+H229+H221+H216+H196+H167</f>
        <v>50751</v>
      </c>
      <c r="I318" s="29">
        <f t="shared" si="16"/>
        <v>47261.4</v>
      </c>
      <c r="J318" s="29">
        <f t="shared" si="16"/>
        <v>34883.75</v>
      </c>
      <c r="K318" s="30">
        <f t="shared" si="16"/>
        <v>2064</v>
      </c>
      <c r="L318" s="29">
        <f t="shared" si="16"/>
        <v>306075188.17000002</v>
      </c>
      <c r="M318" s="29">
        <f t="shared" si="16"/>
        <v>0</v>
      </c>
      <c r="N318" s="29">
        <f t="shared" si="16"/>
        <v>0</v>
      </c>
      <c r="O318" s="29">
        <f t="shared" si="16"/>
        <v>0</v>
      </c>
      <c r="P318" s="29">
        <f t="shared" si="16"/>
        <v>306075188.17000002</v>
      </c>
      <c r="Q318" s="29">
        <f t="shared" si="16"/>
        <v>0</v>
      </c>
      <c r="R318" s="2" t="s">
        <v>60</v>
      </c>
      <c r="S318" s="30">
        <f>S317+S305+S255+S240+S229+S221+S216+S196+S167</f>
        <v>139</v>
      </c>
      <c r="T318" s="29" t="s">
        <v>60</v>
      </c>
      <c r="U318" s="29" t="s">
        <v>60</v>
      </c>
      <c r="V318" s="2" t="s">
        <v>60</v>
      </c>
    </row>
    <row r="319" spans="1:22" s="34" customFormat="1" ht="12.75" x14ac:dyDescent="0.15">
      <c r="A319" s="65" t="s">
        <v>139</v>
      </c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7"/>
    </row>
    <row r="320" spans="1:22" s="18" customFormat="1" ht="15.75" customHeight="1" x14ac:dyDescent="0.15">
      <c r="A320" s="62" t="s">
        <v>61</v>
      </c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</row>
    <row r="321" spans="1:22" ht="24.6" customHeight="1" x14ac:dyDescent="0.15">
      <c r="A321" s="45">
        <v>55</v>
      </c>
      <c r="B321" s="48" t="s">
        <v>195</v>
      </c>
      <c r="C321" s="51">
        <v>1967</v>
      </c>
      <c r="D321" s="51"/>
      <c r="E321" s="52" t="s">
        <v>41</v>
      </c>
      <c r="F321" s="55">
        <v>5</v>
      </c>
      <c r="G321" s="55">
        <v>1</v>
      </c>
      <c r="H321" s="43">
        <v>1378.8</v>
      </c>
      <c r="I321" s="43">
        <v>1378.8</v>
      </c>
      <c r="J321" s="43">
        <v>1360.58</v>
      </c>
      <c r="K321" s="55">
        <v>0</v>
      </c>
      <c r="L321" s="43">
        <v>10434845.57</v>
      </c>
      <c r="M321" s="43">
        <v>0</v>
      </c>
      <c r="N321" s="43">
        <v>0</v>
      </c>
      <c r="O321" s="43">
        <v>0</v>
      </c>
      <c r="P321" s="43">
        <v>10434845.57</v>
      </c>
      <c r="Q321" s="43">
        <v>0</v>
      </c>
      <c r="R321" s="12" t="s">
        <v>52</v>
      </c>
      <c r="S321" s="44">
        <v>15</v>
      </c>
      <c r="T321" s="46">
        <v>7568.06</v>
      </c>
      <c r="U321" s="46">
        <v>7568.06</v>
      </c>
      <c r="V321" s="47">
        <v>46022</v>
      </c>
    </row>
    <row r="322" spans="1:22" ht="26.25" customHeight="1" x14ac:dyDescent="0.15">
      <c r="A322" s="45"/>
      <c r="B322" s="49"/>
      <c r="C322" s="51"/>
      <c r="D322" s="51"/>
      <c r="E322" s="53"/>
      <c r="F322" s="55"/>
      <c r="G322" s="55"/>
      <c r="H322" s="43"/>
      <c r="I322" s="43"/>
      <c r="J322" s="43"/>
      <c r="K322" s="55"/>
      <c r="L322" s="43"/>
      <c r="M322" s="43"/>
      <c r="N322" s="43"/>
      <c r="O322" s="43"/>
      <c r="P322" s="43"/>
      <c r="Q322" s="43"/>
      <c r="R322" s="12" t="s">
        <v>86</v>
      </c>
      <c r="S322" s="45"/>
      <c r="T322" s="46"/>
      <c r="U322" s="46"/>
      <c r="V322" s="47"/>
    </row>
    <row r="323" spans="1:22" ht="26.25" customHeight="1" x14ac:dyDescent="0.15">
      <c r="A323" s="45"/>
      <c r="B323" s="49"/>
      <c r="C323" s="51"/>
      <c r="D323" s="51"/>
      <c r="E323" s="53"/>
      <c r="F323" s="55"/>
      <c r="G323" s="55"/>
      <c r="H323" s="43"/>
      <c r="I323" s="43"/>
      <c r="J323" s="43"/>
      <c r="K323" s="55"/>
      <c r="L323" s="43"/>
      <c r="M323" s="43"/>
      <c r="N323" s="43"/>
      <c r="O323" s="43"/>
      <c r="P323" s="43"/>
      <c r="Q323" s="43"/>
      <c r="R323" s="12" t="s">
        <v>75</v>
      </c>
      <c r="S323" s="45"/>
      <c r="T323" s="46"/>
      <c r="U323" s="46"/>
      <c r="V323" s="47"/>
    </row>
    <row r="324" spans="1:22" ht="24.6" customHeight="1" x14ac:dyDescent="0.15">
      <c r="A324" s="45"/>
      <c r="B324" s="49"/>
      <c r="C324" s="51"/>
      <c r="D324" s="51"/>
      <c r="E324" s="53"/>
      <c r="F324" s="55"/>
      <c r="G324" s="55"/>
      <c r="H324" s="43"/>
      <c r="I324" s="43"/>
      <c r="J324" s="43"/>
      <c r="K324" s="55"/>
      <c r="L324" s="43"/>
      <c r="M324" s="43"/>
      <c r="N324" s="43"/>
      <c r="O324" s="43"/>
      <c r="P324" s="43"/>
      <c r="Q324" s="43"/>
      <c r="R324" s="12" t="s">
        <v>48</v>
      </c>
      <c r="S324" s="45"/>
      <c r="T324" s="46"/>
      <c r="U324" s="46"/>
      <c r="V324" s="47"/>
    </row>
    <row r="325" spans="1:22" ht="25.5" customHeight="1" x14ac:dyDescent="0.15">
      <c r="A325" s="45"/>
      <c r="B325" s="49"/>
      <c r="C325" s="51"/>
      <c r="D325" s="51"/>
      <c r="E325" s="53"/>
      <c r="F325" s="55"/>
      <c r="G325" s="55"/>
      <c r="H325" s="43"/>
      <c r="I325" s="43"/>
      <c r="J325" s="43"/>
      <c r="K325" s="55"/>
      <c r="L325" s="43"/>
      <c r="M325" s="43"/>
      <c r="N325" s="43"/>
      <c r="O325" s="43"/>
      <c r="P325" s="43"/>
      <c r="Q325" s="43"/>
      <c r="R325" s="12" t="s">
        <v>72</v>
      </c>
      <c r="S325" s="45"/>
      <c r="T325" s="46"/>
      <c r="U325" s="46"/>
      <c r="V325" s="47"/>
    </row>
    <row r="326" spans="1:22" ht="25.5" customHeight="1" x14ac:dyDescent="0.15">
      <c r="A326" s="45"/>
      <c r="B326" s="49"/>
      <c r="C326" s="51"/>
      <c r="D326" s="51"/>
      <c r="E326" s="53"/>
      <c r="F326" s="55"/>
      <c r="G326" s="55"/>
      <c r="H326" s="43"/>
      <c r="I326" s="43"/>
      <c r="J326" s="43"/>
      <c r="K326" s="55"/>
      <c r="L326" s="43"/>
      <c r="M326" s="43"/>
      <c r="N326" s="43"/>
      <c r="O326" s="43"/>
      <c r="P326" s="43"/>
      <c r="Q326" s="43"/>
      <c r="R326" s="12" t="s">
        <v>65</v>
      </c>
      <c r="S326" s="45"/>
      <c r="T326" s="46"/>
      <c r="U326" s="46"/>
      <c r="V326" s="47"/>
    </row>
    <row r="327" spans="1:22" ht="16.5" customHeight="1" x14ac:dyDescent="0.15">
      <c r="A327" s="45"/>
      <c r="B327" s="49"/>
      <c r="C327" s="51"/>
      <c r="D327" s="51"/>
      <c r="E327" s="53"/>
      <c r="F327" s="55"/>
      <c r="G327" s="55"/>
      <c r="H327" s="43"/>
      <c r="I327" s="43"/>
      <c r="J327" s="43"/>
      <c r="K327" s="55"/>
      <c r="L327" s="43"/>
      <c r="M327" s="43"/>
      <c r="N327" s="43"/>
      <c r="O327" s="43"/>
      <c r="P327" s="43"/>
      <c r="Q327" s="43"/>
      <c r="R327" s="12" t="s">
        <v>44</v>
      </c>
      <c r="S327" s="45"/>
      <c r="T327" s="46"/>
      <c r="U327" s="46"/>
      <c r="V327" s="47"/>
    </row>
    <row r="328" spans="1:22" ht="27.75" customHeight="1" x14ac:dyDescent="0.15">
      <c r="A328" s="45"/>
      <c r="B328" s="49"/>
      <c r="C328" s="51"/>
      <c r="D328" s="51"/>
      <c r="E328" s="53"/>
      <c r="F328" s="55"/>
      <c r="G328" s="55"/>
      <c r="H328" s="43"/>
      <c r="I328" s="43"/>
      <c r="J328" s="43"/>
      <c r="K328" s="55"/>
      <c r="L328" s="43"/>
      <c r="M328" s="43"/>
      <c r="N328" s="43"/>
      <c r="O328" s="43"/>
      <c r="P328" s="43"/>
      <c r="Q328" s="43"/>
      <c r="R328" s="12" t="s">
        <v>68</v>
      </c>
      <c r="S328" s="45"/>
      <c r="T328" s="46"/>
      <c r="U328" s="46"/>
      <c r="V328" s="47"/>
    </row>
    <row r="329" spans="1:22" ht="27.75" customHeight="1" x14ac:dyDescent="0.15">
      <c r="A329" s="45"/>
      <c r="B329" s="49"/>
      <c r="C329" s="51"/>
      <c r="D329" s="51"/>
      <c r="E329" s="53"/>
      <c r="F329" s="55"/>
      <c r="G329" s="55"/>
      <c r="H329" s="43"/>
      <c r="I329" s="43"/>
      <c r="J329" s="43"/>
      <c r="K329" s="55"/>
      <c r="L329" s="43"/>
      <c r="M329" s="43"/>
      <c r="N329" s="43"/>
      <c r="O329" s="43"/>
      <c r="P329" s="43"/>
      <c r="Q329" s="43"/>
      <c r="R329" s="12" t="s">
        <v>63</v>
      </c>
      <c r="S329" s="45"/>
      <c r="T329" s="46"/>
      <c r="U329" s="46"/>
      <c r="V329" s="47"/>
    </row>
    <row r="330" spans="1:22" ht="24.6" customHeight="1" x14ac:dyDescent="0.15">
      <c r="A330" s="45"/>
      <c r="B330" s="49"/>
      <c r="C330" s="51"/>
      <c r="D330" s="51"/>
      <c r="E330" s="53"/>
      <c r="F330" s="55"/>
      <c r="G330" s="55"/>
      <c r="H330" s="43"/>
      <c r="I330" s="43"/>
      <c r="J330" s="43"/>
      <c r="K330" s="55"/>
      <c r="L330" s="43"/>
      <c r="M330" s="43"/>
      <c r="N330" s="43"/>
      <c r="O330" s="43"/>
      <c r="P330" s="43"/>
      <c r="Q330" s="43"/>
      <c r="R330" s="12" t="s">
        <v>53</v>
      </c>
      <c r="S330" s="45"/>
      <c r="T330" s="46"/>
      <c r="U330" s="46"/>
      <c r="V330" s="47"/>
    </row>
    <row r="331" spans="1:22" ht="25.5" customHeight="1" x14ac:dyDescent="0.15">
      <c r="A331" s="45"/>
      <c r="B331" s="49"/>
      <c r="C331" s="51"/>
      <c r="D331" s="51"/>
      <c r="E331" s="53"/>
      <c r="F331" s="55"/>
      <c r="G331" s="55"/>
      <c r="H331" s="43"/>
      <c r="I331" s="43"/>
      <c r="J331" s="43"/>
      <c r="K331" s="55"/>
      <c r="L331" s="43"/>
      <c r="M331" s="43"/>
      <c r="N331" s="43"/>
      <c r="O331" s="43"/>
      <c r="P331" s="43"/>
      <c r="Q331" s="43"/>
      <c r="R331" s="12" t="s">
        <v>76</v>
      </c>
      <c r="S331" s="45"/>
      <c r="T331" s="46"/>
      <c r="U331" s="46"/>
      <c r="V331" s="47"/>
    </row>
    <row r="332" spans="1:22" ht="25.5" customHeight="1" x14ac:dyDescent="0.15">
      <c r="A332" s="45"/>
      <c r="B332" s="49"/>
      <c r="C332" s="51"/>
      <c r="D332" s="51"/>
      <c r="E332" s="53"/>
      <c r="F332" s="55"/>
      <c r="G332" s="55"/>
      <c r="H332" s="43"/>
      <c r="I332" s="43"/>
      <c r="J332" s="43"/>
      <c r="K332" s="55"/>
      <c r="L332" s="43"/>
      <c r="M332" s="43"/>
      <c r="N332" s="43"/>
      <c r="O332" s="43"/>
      <c r="P332" s="43"/>
      <c r="Q332" s="43"/>
      <c r="R332" s="12" t="s">
        <v>77</v>
      </c>
      <c r="S332" s="45"/>
      <c r="T332" s="46"/>
      <c r="U332" s="46"/>
      <c r="V332" s="47"/>
    </row>
    <row r="333" spans="1:22" ht="13.35" customHeight="1" x14ac:dyDescent="0.15">
      <c r="A333" s="45"/>
      <c r="B333" s="49"/>
      <c r="C333" s="51"/>
      <c r="D333" s="51"/>
      <c r="E333" s="53"/>
      <c r="F333" s="55"/>
      <c r="G333" s="55"/>
      <c r="H333" s="43"/>
      <c r="I333" s="43"/>
      <c r="J333" s="43"/>
      <c r="K333" s="55"/>
      <c r="L333" s="43"/>
      <c r="M333" s="43"/>
      <c r="N333" s="43"/>
      <c r="O333" s="43"/>
      <c r="P333" s="43"/>
      <c r="Q333" s="43"/>
      <c r="R333" s="12" t="s">
        <v>45</v>
      </c>
      <c r="S333" s="45"/>
      <c r="T333" s="46"/>
      <c r="U333" s="46"/>
      <c r="V333" s="47"/>
    </row>
    <row r="334" spans="1:22" ht="13.35" customHeight="1" x14ac:dyDescent="0.15">
      <c r="A334" s="45"/>
      <c r="B334" s="49"/>
      <c r="C334" s="51"/>
      <c r="D334" s="51"/>
      <c r="E334" s="53"/>
      <c r="F334" s="55"/>
      <c r="G334" s="55"/>
      <c r="H334" s="43"/>
      <c r="I334" s="43"/>
      <c r="J334" s="43"/>
      <c r="K334" s="55"/>
      <c r="L334" s="43"/>
      <c r="M334" s="43"/>
      <c r="N334" s="43"/>
      <c r="O334" s="43"/>
      <c r="P334" s="43"/>
      <c r="Q334" s="43"/>
      <c r="R334" s="12" t="s">
        <v>64</v>
      </c>
      <c r="S334" s="45"/>
      <c r="T334" s="46"/>
      <c r="U334" s="46"/>
      <c r="V334" s="47"/>
    </row>
    <row r="335" spans="1:22" ht="13.5" customHeight="1" x14ac:dyDescent="0.15">
      <c r="A335" s="45"/>
      <c r="B335" s="58"/>
      <c r="C335" s="51"/>
      <c r="D335" s="51"/>
      <c r="E335" s="59"/>
      <c r="F335" s="55"/>
      <c r="G335" s="55"/>
      <c r="H335" s="43"/>
      <c r="I335" s="43"/>
      <c r="J335" s="43"/>
      <c r="K335" s="55"/>
      <c r="L335" s="43"/>
      <c r="M335" s="43"/>
      <c r="N335" s="43"/>
      <c r="O335" s="43"/>
      <c r="P335" s="43"/>
      <c r="Q335" s="43"/>
      <c r="R335" s="13" t="s">
        <v>62</v>
      </c>
      <c r="S335" s="45"/>
      <c r="T335" s="46"/>
      <c r="U335" s="46"/>
      <c r="V335" s="47"/>
    </row>
    <row r="336" spans="1:22" ht="13.35" customHeight="1" x14ac:dyDescent="0.15">
      <c r="A336" s="45">
        <v>56</v>
      </c>
      <c r="B336" s="56" t="s">
        <v>140</v>
      </c>
      <c r="C336" s="51">
        <v>1957</v>
      </c>
      <c r="D336" s="51"/>
      <c r="E336" s="57" t="s">
        <v>43</v>
      </c>
      <c r="F336" s="55">
        <v>2</v>
      </c>
      <c r="G336" s="55">
        <v>2</v>
      </c>
      <c r="H336" s="43">
        <v>437.8</v>
      </c>
      <c r="I336" s="43">
        <v>437.8</v>
      </c>
      <c r="J336" s="43">
        <v>117</v>
      </c>
      <c r="K336" s="55">
        <v>17</v>
      </c>
      <c r="L336" s="43">
        <v>2129836.21</v>
      </c>
      <c r="M336" s="43">
        <v>0</v>
      </c>
      <c r="N336" s="43">
        <v>0</v>
      </c>
      <c r="O336" s="43">
        <v>0</v>
      </c>
      <c r="P336" s="43">
        <v>2129836.21</v>
      </c>
      <c r="Q336" s="43">
        <v>0</v>
      </c>
      <c r="R336" s="12" t="s">
        <v>45</v>
      </c>
      <c r="S336" s="44">
        <v>3</v>
      </c>
      <c r="T336" s="46">
        <v>4864.8599999999997</v>
      </c>
      <c r="U336" s="46">
        <v>4864.8599999999997</v>
      </c>
      <c r="V336" s="47">
        <v>46022</v>
      </c>
    </row>
    <row r="337" spans="1:22" ht="13.35" customHeight="1" x14ac:dyDescent="0.15">
      <c r="A337" s="45"/>
      <c r="B337" s="56"/>
      <c r="C337" s="51"/>
      <c r="D337" s="51"/>
      <c r="E337" s="57"/>
      <c r="F337" s="55"/>
      <c r="G337" s="55"/>
      <c r="H337" s="43"/>
      <c r="I337" s="43"/>
      <c r="J337" s="43"/>
      <c r="K337" s="55"/>
      <c r="L337" s="43"/>
      <c r="M337" s="43"/>
      <c r="N337" s="43"/>
      <c r="O337" s="43"/>
      <c r="P337" s="43"/>
      <c r="Q337" s="43"/>
      <c r="R337" s="12" t="s">
        <v>74</v>
      </c>
      <c r="S337" s="45"/>
      <c r="T337" s="46"/>
      <c r="U337" s="46"/>
      <c r="V337" s="47"/>
    </row>
    <row r="338" spans="1:22" ht="14.25" customHeight="1" x14ac:dyDescent="0.15">
      <c r="A338" s="45"/>
      <c r="B338" s="56"/>
      <c r="C338" s="51"/>
      <c r="D338" s="51"/>
      <c r="E338" s="57"/>
      <c r="F338" s="55"/>
      <c r="G338" s="55"/>
      <c r="H338" s="43"/>
      <c r="I338" s="43"/>
      <c r="J338" s="43"/>
      <c r="K338" s="55"/>
      <c r="L338" s="43"/>
      <c r="M338" s="43"/>
      <c r="N338" s="43"/>
      <c r="O338" s="43"/>
      <c r="P338" s="43"/>
      <c r="Q338" s="43"/>
      <c r="R338" s="13" t="s">
        <v>62</v>
      </c>
      <c r="S338" s="45"/>
      <c r="T338" s="46"/>
      <c r="U338" s="46"/>
      <c r="V338" s="47"/>
    </row>
    <row r="339" spans="1:22" ht="13.35" customHeight="1" x14ac:dyDescent="0.15">
      <c r="A339" s="45">
        <v>57</v>
      </c>
      <c r="B339" s="56" t="s">
        <v>141</v>
      </c>
      <c r="C339" s="51">
        <v>1962</v>
      </c>
      <c r="D339" s="51"/>
      <c r="E339" s="57" t="s">
        <v>43</v>
      </c>
      <c r="F339" s="55">
        <v>2</v>
      </c>
      <c r="G339" s="55">
        <v>2</v>
      </c>
      <c r="H339" s="43">
        <v>710.8</v>
      </c>
      <c r="I339" s="43">
        <v>710.8</v>
      </c>
      <c r="J339" s="43">
        <v>109.9</v>
      </c>
      <c r="K339" s="55">
        <v>40</v>
      </c>
      <c r="L339" s="43">
        <v>11111079.189999999</v>
      </c>
      <c r="M339" s="43">
        <v>0</v>
      </c>
      <c r="N339" s="43">
        <v>0</v>
      </c>
      <c r="O339" s="43">
        <v>0</v>
      </c>
      <c r="P339" s="43">
        <v>11111079.189999999</v>
      </c>
      <c r="Q339" s="43">
        <v>0</v>
      </c>
      <c r="R339" s="12" t="s">
        <v>46</v>
      </c>
      <c r="S339" s="44">
        <v>3</v>
      </c>
      <c r="T339" s="46">
        <v>15631.79</v>
      </c>
      <c r="U339" s="46">
        <v>15631.79</v>
      </c>
      <c r="V339" s="47">
        <v>46022</v>
      </c>
    </row>
    <row r="340" spans="1:22" ht="16.5" customHeight="1" x14ac:dyDescent="0.15">
      <c r="A340" s="45"/>
      <c r="B340" s="56"/>
      <c r="C340" s="51"/>
      <c r="D340" s="51"/>
      <c r="E340" s="57"/>
      <c r="F340" s="55"/>
      <c r="G340" s="55"/>
      <c r="H340" s="43"/>
      <c r="I340" s="43"/>
      <c r="J340" s="43"/>
      <c r="K340" s="55"/>
      <c r="L340" s="43"/>
      <c r="M340" s="43"/>
      <c r="N340" s="43"/>
      <c r="O340" s="43"/>
      <c r="P340" s="43"/>
      <c r="Q340" s="43"/>
      <c r="R340" s="12" t="s">
        <v>70</v>
      </c>
      <c r="S340" s="45"/>
      <c r="T340" s="46"/>
      <c r="U340" s="46"/>
      <c r="V340" s="47"/>
    </row>
    <row r="341" spans="1:22" ht="16.5" customHeight="1" x14ac:dyDescent="0.15">
      <c r="A341" s="45"/>
      <c r="B341" s="56"/>
      <c r="C341" s="51"/>
      <c r="D341" s="51"/>
      <c r="E341" s="57"/>
      <c r="F341" s="55"/>
      <c r="G341" s="55"/>
      <c r="H341" s="43"/>
      <c r="I341" s="43"/>
      <c r="J341" s="43"/>
      <c r="K341" s="55"/>
      <c r="L341" s="43"/>
      <c r="M341" s="43"/>
      <c r="N341" s="43"/>
      <c r="O341" s="43"/>
      <c r="P341" s="43"/>
      <c r="Q341" s="43"/>
      <c r="R341" s="13" t="s">
        <v>71</v>
      </c>
      <c r="S341" s="45"/>
      <c r="T341" s="46"/>
      <c r="U341" s="46"/>
      <c r="V341" s="47"/>
    </row>
    <row r="342" spans="1:22" ht="13.35" customHeight="1" x14ac:dyDescent="0.15">
      <c r="A342" s="45">
        <v>58</v>
      </c>
      <c r="B342" s="56" t="s">
        <v>142</v>
      </c>
      <c r="C342" s="51">
        <v>1955</v>
      </c>
      <c r="D342" s="51"/>
      <c r="E342" s="57" t="s">
        <v>43</v>
      </c>
      <c r="F342" s="55">
        <v>2</v>
      </c>
      <c r="G342" s="55">
        <v>1</v>
      </c>
      <c r="H342" s="43">
        <v>448.2</v>
      </c>
      <c r="I342" s="43">
        <v>414.8</v>
      </c>
      <c r="J342" s="43">
        <v>161</v>
      </c>
      <c r="K342" s="55">
        <v>26</v>
      </c>
      <c r="L342" s="43">
        <v>5336949.29</v>
      </c>
      <c r="M342" s="43">
        <v>0</v>
      </c>
      <c r="N342" s="43">
        <v>0</v>
      </c>
      <c r="O342" s="43">
        <v>0</v>
      </c>
      <c r="P342" s="43">
        <v>5336949.29</v>
      </c>
      <c r="Q342" s="43">
        <v>0</v>
      </c>
      <c r="R342" s="12" t="s">
        <v>46</v>
      </c>
      <c r="S342" s="44">
        <v>3</v>
      </c>
      <c r="T342" s="46">
        <v>12866.32</v>
      </c>
      <c r="U342" s="46">
        <v>12866.32</v>
      </c>
      <c r="V342" s="47">
        <v>46022</v>
      </c>
    </row>
    <row r="343" spans="1:22" ht="14.25" customHeight="1" x14ac:dyDescent="0.15">
      <c r="A343" s="45"/>
      <c r="B343" s="56"/>
      <c r="C343" s="51"/>
      <c r="D343" s="51"/>
      <c r="E343" s="57"/>
      <c r="F343" s="55"/>
      <c r="G343" s="55"/>
      <c r="H343" s="43"/>
      <c r="I343" s="43"/>
      <c r="J343" s="43"/>
      <c r="K343" s="55"/>
      <c r="L343" s="43"/>
      <c r="M343" s="43"/>
      <c r="N343" s="43"/>
      <c r="O343" s="43"/>
      <c r="P343" s="43"/>
      <c r="Q343" s="43"/>
      <c r="R343" s="12" t="s">
        <v>70</v>
      </c>
      <c r="S343" s="45"/>
      <c r="T343" s="46"/>
      <c r="U343" s="46"/>
      <c r="V343" s="47"/>
    </row>
    <row r="344" spans="1:22" ht="14.25" customHeight="1" x14ac:dyDescent="0.15">
      <c r="A344" s="45"/>
      <c r="B344" s="56"/>
      <c r="C344" s="51"/>
      <c r="D344" s="51"/>
      <c r="E344" s="57"/>
      <c r="F344" s="55"/>
      <c r="G344" s="55"/>
      <c r="H344" s="43"/>
      <c r="I344" s="43"/>
      <c r="J344" s="43"/>
      <c r="K344" s="55"/>
      <c r="L344" s="43"/>
      <c r="M344" s="43"/>
      <c r="N344" s="43"/>
      <c r="O344" s="43"/>
      <c r="P344" s="43"/>
      <c r="Q344" s="43"/>
      <c r="R344" s="13" t="s">
        <v>71</v>
      </c>
      <c r="S344" s="45"/>
      <c r="T344" s="46"/>
      <c r="U344" s="46"/>
      <c r="V344" s="47"/>
    </row>
    <row r="345" spans="1:22" s="25" customFormat="1" ht="12.75" customHeight="1" x14ac:dyDescent="0.15">
      <c r="A345" s="88">
        <v>59</v>
      </c>
      <c r="B345" s="80" t="s">
        <v>179</v>
      </c>
      <c r="C345" s="79">
        <v>1968</v>
      </c>
      <c r="D345" s="79"/>
      <c r="E345" s="80" t="s">
        <v>41</v>
      </c>
      <c r="F345" s="81">
        <v>5</v>
      </c>
      <c r="G345" s="81">
        <v>4</v>
      </c>
      <c r="H345" s="82">
        <v>4487.1000000000004</v>
      </c>
      <c r="I345" s="82">
        <v>3506.3</v>
      </c>
      <c r="J345" s="82">
        <v>2600.5300000000002</v>
      </c>
      <c r="K345" s="81">
        <v>119</v>
      </c>
      <c r="L345" s="82">
        <v>8355612.25</v>
      </c>
      <c r="M345" s="82">
        <v>0</v>
      </c>
      <c r="N345" s="82">
        <v>0</v>
      </c>
      <c r="O345" s="82">
        <v>0</v>
      </c>
      <c r="P345" s="82">
        <v>8355612.25</v>
      </c>
      <c r="Q345" s="82">
        <v>0</v>
      </c>
      <c r="R345" s="23" t="s">
        <v>45</v>
      </c>
      <c r="S345" s="110">
        <v>3</v>
      </c>
      <c r="T345" s="83">
        <v>2383.0300000000002</v>
      </c>
      <c r="U345" s="83">
        <v>2383.0300000000002</v>
      </c>
      <c r="V345" s="78">
        <v>46022</v>
      </c>
    </row>
    <row r="346" spans="1:22" s="25" customFormat="1" ht="18.600000000000001" customHeight="1" x14ac:dyDescent="0.15">
      <c r="A346" s="88"/>
      <c r="B346" s="80"/>
      <c r="C346" s="79"/>
      <c r="D346" s="79"/>
      <c r="E346" s="80"/>
      <c r="F346" s="81"/>
      <c r="G346" s="81"/>
      <c r="H346" s="82"/>
      <c r="I346" s="82"/>
      <c r="J346" s="82"/>
      <c r="K346" s="81"/>
      <c r="L346" s="82"/>
      <c r="M346" s="82"/>
      <c r="N346" s="82"/>
      <c r="O346" s="82"/>
      <c r="P346" s="82"/>
      <c r="Q346" s="82"/>
      <c r="R346" s="23" t="s">
        <v>64</v>
      </c>
      <c r="S346" s="88"/>
      <c r="T346" s="83"/>
      <c r="U346" s="83"/>
      <c r="V346" s="78"/>
    </row>
    <row r="347" spans="1:22" s="25" customFormat="1" ht="12.75" customHeight="1" x14ac:dyDescent="0.15">
      <c r="A347" s="88"/>
      <c r="B347" s="80"/>
      <c r="C347" s="79"/>
      <c r="D347" s="79"/>
      <c r="E347" s="80"/>
      <c r="F347" s="81"/>
      <c r="G347" s="81"/>
      <c r="H347" s="82"/>
      <c r="I347" s="82"/>
      <c r="J347" s="82"/>
      <c r="K347" s="81"/>
      <c r="L347" s="82"/>
      <c r="M347" s="82"/>
      <c r="N347" s="82"/>
      <c r="O347" s="82"/>
      <c r="P347" s="82"/>
      <c r="Q347" s="82"/>
      <c r="R347" s="24" t="s">
        <v>62</v>
      </c>
      <c r="S347" s="88"/>
      <c r="T347" s="83"/>
      <c r="U347" s="83"/>
      <c r="V347" s="78"/>
    </row>
    <row r="348" spans="1:22" ht="13.35" customHeight="1" x14ac:dyDescent="0.15">
      <c r="A348" s="45">
        <v>60</v>
      </c>
      <c r="B348" s="56" t="s">
        <v>143</v>
      </c>
      <c r="C348" s="51">
        <v>1960</v>
      </c>
      <c r="D348" s="51"/>
      <c r="E348" s="57" t="s">
        <v>43</v>
      </c>
      <c r="F348" s="55">
        <v>2</v>
      </c>
      <c r="G348" s="55">
        <v>3</v>
      </c>
      <c r="H348" s="43">
        <v>834.6</v>
      </c>
      <c r="I348" s="43">
        <v>730.2</v>
      </c>
      <c r="J348" s="43">
        <v>344.97</v>
      </c>
      <c r="K348" s="55">
        <v>39</v>
      </c>
      <c r="L348" s="43">
        <v>11414394.41</v>
      </c>
      <c r="M348" s="43">
        <v>0</v>
      </c>
      <c r="N348" s="43">
        <v>0</v>
      </c>
      <c r="O348" s="43">
        <v>0</v>
      </c>
      <c r="P348" s="43">
        <v>11414394.41</v>
      </c>
      <c r="Q348" s="43">
        <v>0</v>
      </c>
      <c r="R348" s="12" t="s">
        <v>46</v>
      </c>
      <c r="S348" s="44">
        <v>3</v>
      </c>
      <c r="T348" s="46">
        <v>15631.87</v>
      </c>
      <c r="U348" s="46">
        <v>15631.87</v>
      </c>
      <c r="V348" s="47">
        <v>46022</v>
      </c>
    </row>
    <row r="349" spans="1:22" ht="15.75" customHeight="1" x14ac:dyDescent="0.15">
      <c r="A349" s="45"/>
      <c r="B349" s="56"/>
      <c r="C349" s="51"/>
      <c r="D349" s="51"/>
      <c r="E349" s="57"/>
      <c r="F349" s="55"/>
      <c r="G349" s="55"/>
      <c r="H349" s="43"/>
      <c r="I349" s="43"/>
      <c r="J349" s="43"/>
      <c r="K349" s="55"/>
      <c r="L349" s="43"/>
      <c r="M349" s="43"/>
      <c r="N349" s="43"/>
      <c r="O349" s="43"/>
      <c r="P349" s="43"/>
      <c r="Q349" s="43"/>
      <c r="R349" s="12" t="s">
        <v>70</v>
      </c>
      <c r="S349" s="45"/>
      <c r="T349" s="46"/>
      <c r="U349" s="46"/>
      <c r="V349" s="47"/>
    </row>
    <row r="350" spans="1:22" ht="15.75" customHeight="1" x14ac:dyDescent="0.15">
      <c r="A350" s="45"/>
      <c r="B350" s="56"/>
      <c r="C350" s="51"/>
      <c r="D350" s="51"/>
      <c r="E350" s="57"/>
      <c r="F350" s="55"/>
      <c r="G350" s="55"/>
      <c r="H350" s="43"/>
      <c r="I350" s="43"/>
      <c r="J350" s="43"/>
      <c r="K350" s="55"/>
      <c r="L350" s="43"/>
      <c r="M350" s="43"/>
      <c r="N350" s="43"/>
      <c r="O350" s="43"/>
      <c r="P350" s="43"/>
      <c r="Q350" s="43"/>
      <c r="R350" s="13" t="s">
        <v>71</v>
      </c>
      <c r="S350" s="45"/>
      <c r="T350" s="46"/>
      <c r="U350" s="46"/>
      <c r="V350" s="47"/>
    </row>
    <row r="351" spans="1:22" ht="13.35" customHeight="1" x14ac:dyDescent="0.15">
      <c r="A351" s="45">
        <v>61</v>
      </c>
      <c r="B351" s="56" t="s">
        <v>144</v>
      </c>
      <c r="C351" s="51">
        <v>1958</v>
      </c>
      <c r="D351" s="51"/>
      <c r="E351" s="57" t="s">
        <v>43</v>
      </c>
      <c r="F351" s="55">
        <v>2</v>
      </c>
      <c r="G351" s="55">
        <v>1</v>
      </c>
      <c r="H351" s="43">
        <v>456.5</v>
      </c>
      <c r="I351" s="43">
        <v>420.9</v>
      </c>
      <c r="J351" s="43">
        <v>208.1</v>
      </c>
      <c r="K351" s="55">
        <v>22</v>
      </c>
      <c r="L351" s="43">
        <v>6578549.3099999996</v>
      </c>
      <c r="M351" s="43">
        <v>0</v>
      </c>
      <c r="N351" s="43">
        <v>0</v>
      </c>
      <c r="O351" s="43">
        <v>0</v>
      </c>
      <c r="P351" s="43">
        <v>6578549.3099999996</v>
      </c>
      <c r="Q351" s="43">
        <v>0</v>
      </c>
      <c r="R351" s="12" t="s">
        <v>46</v>
      </c>
      <c r="S351" s="44">
        <v>3</v>
      </c>
      <c r="T351" s="46">
        <v>15629.72</v>
      </c>
      <c r="U351" s="46">
        <v>15629.72</v>
      </c>
      <c r="V351" s="47">
        <v>46022</v>
      </c>
    </row>
    <row r="352" spans="1:22" ht="14.25" customHeight="1" x14ac:dyDescent="0.15">
      <c r="A352" s="45"/>
      <c r="B352" s="56"/>
      <c r="C352" s="51"/>
      <c r="D352" s="51"/>
      <c r="E352" s="57"/>
      <c r="F352" s="55"/>
      <c r="G352" s="55"/>
      <c r="H352" s="43"/>
      <c r="I352" s="43"/>
      <c r="J352" s="43"/>
      <c r="K352" s="55"/>
      <c r="L352" s="43"/>
      <c r="M352" s="43"/>
      <c r="N352" s="43"/>
      <c r="O352" s="43"/>
      <c r="P352" s="43"/>
      <c r="Q352" s="43"/>
      <c r="R352" s="12" t="s">
        <v>70</v>
      </c>
      <c r="S352" s="45"/>
      <c r="T352" s="46"/>
      <c r="U352" s="46"/>
      <c r="V352" s="47"/>
    </row>
    <row r="353" spans="1:23" ht="14.25" customHeight="1" x14ac:dyDescent="0.15">
      <c r="A353" s="45"/>
      <c r="B353" s="56"/>
      <c r="C353" s="51"/>
      <c r="D353" s="51"/>
      <c r="E353" s="57"/>
      <c r="F353" s="55"/>
      <c r="G353" s="55"/>
      <c r="H353" s="43"/>
      <c r="I353" s="43"/>
      <c r="J353" s="43"/>
      <c r="K353" s="55"/>
      <c r="L353" s="43"/>
      <c r="M353" s="43"/>
      <c r="N353" s="43"/>
      <c r="O353" s="43"/>
      <c r="P353" s="43"/>
      <c r="Q353" s="43"/>
      <c r="R353" s="13" t="s">
        <v>71</v>
      </c>
      <c r="S353" s="45"/>
      <c r="T353" s="46"/>
      <c r="U353" s="46"/>
      <c r="V353" s="47"/>
    </row>
    <row r="354" spans="1:23" s="3" customFormat="1" ht="26.25" customHeight="1" x14ac:dyDescent="0.3">
      <c r="A354" s="60" t="s">
        <v>210</v>
      </c>
      <c r="B354" s="60"/>
      <c r="C354" s="2" t="s">
        <v>60</v>
      </c>
      <c r="D354" s="2" t="s">
        <v>60</v>
      </c>
      <c r="E354" s="2" t="s">
        <v>60</v>
      </c>
      <c r="F354" s="2" t="s">
        <v>60</v>
      </c>
      <c r="G354" s="2" t="s">
        <v>60</v>
      </c>
      <c r="H354" s="29">
        <f>SUM(H321:H353)</f>
        <v>8753.7999999999993</v>
      </c>
      <c r="I354" s="29">
        <f t="shared" ref="I354:Q354" si="17">SUM(I321:I353)</f>
        <v>7599.5999999999995</v>
      </c>
      <c r="J354" s="29">
        <f t="shared" si="17"/>
        <v>4902.0800000000008</v>
      </c>
      <c r="K354" s="30">
        <f t="shared" si="17"/>
        <v>263</v>
      </c>
      <c r="L354" s="29">
        <f t="shared" si="17"/>
        <v>55361266.230000004</v>
      </c>
      <c r="M354" s="29">
        <f t="shared" si="17"/>
        <v>0</v>
      </c>
      <c r="N354" s="29">
        <f t="shared" si="17"/>
        <v>0</v>
      </c>
      <c r="O354" s="29">
        <f t="shared" si="17"/>
        <v>0</v>
      </c>
      <c r="P354" s="29">
        <f t="shared" si="17"/>
        <v>55361266.230000004</v>
      </c>
      <c r="Q354" s="29">
        <f t="shared" si="17"/>
        <v>0</v>
      </c>
      <c r="R354" s="29" t="s">
        <v>60</v>
      </c>
      <c r="S354" s="30">
        <f>SUM(S321:S353)</f>
        <v>33</v>
      </c>
      <c r="T354" s="29" t="s">
        <v>60</v>
      </c>
      <c r="U354" s="29" t="s">
        <v>60</v>
      </c>
      <c r="V354" s="2" t="s">
        <v>60</v>
      </c>
      <c r="W354" s="5"/>
    </row>
    <row r="355" spans="1:23" s="18" customFormat="1" ht="17.25" customHeight="1" x14ac:dyDescent="0.15">
      <c r="A355" s="62" t="s">
        <v>78</v>
      </c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21">
        <f t="shared" ref="W355" si="18">P355/3</f>
        <v>0</v>
      </c>
    </row>
    <row r="356" spans="1:23" ht="24.6" customHeight="1" x14ac:dyDescent="0.15">
      <c r="A356" s="45">
        <v>62</v>
      </c>
      <c r="B356" s="48" t="s">
        <v>145</v>
      </c>
      <c r="C356" s="51">
        <v>1964</v>
      </c>
      <c r="D356" s="51"/>
      <c r="E356" s="52" t="s">
        <v>41</v>
      </c>
      <c r="F356" s="55">
        <v>5</v>
      </c>
      <c r="G356" s="55">
        <v>3</v>
      </c>
      <c r="H356" s="43">
        <v>2862.7</v>
      </c>
      <c r="I356" s="43">
        <v>2862.7</v>
      </c>
      <c r="J356" s="43">
        <v>1870.17</v>
      </c>
      <c r="K356" s="55">
        <v>0</v>
      </c>
      <c r="L356" s="43">
        <v>21665094.699999999</v>
      </c>
      <c r="M356" s="43">
        <v>0</v>
      </c>
      <c r="N356" s="43">
        <v>0</v>
      </c>
      <c r="O356" s="43">
        <v>0</v>
      </c>
      <c r="P356" s="43">
        <v>21665094.699999999</v>
      </c>
      <c r="Q356" s="43">
        <v>0</v>
      </c>
      <c r="R356" s="12" t="s">
        <v>52</v>
      </c>
      <c r="S356" s="44">
        <v>15</v>
      </c>
      <c r="T356" s="46">
        <v>7568.06</v>
      </c>
      <c r="U356" s="46">
        <v>7568.06</v>
      </c>
      <c r="V356" s="47">
        <v>46022</v>
      </c>
    </row>
    <row r="357" spans="1:23" ht="26.25" customHeight="1" x14ac:dyDescent="0.15">
      <c r="A357" s="45"/>
      <c r="B357" s="49"/>
      <c r="C357" s="51"/>
      <c r="D357" s="51"/>
      <c r="E357" s="53"/>
      <c r="F357" s="55"/>
      <c r="G357" s="55"/>
      <c r="H357" s="43"/>
      <c r="I357" s="43"/>
      <c r="J357" s="43"/>
      <c r="K357" s="55"/>
      <c r="L357" s="43"/>
      <c r="M357" s="43"/>
      <c r="N357" s="43"/>
      <c r="O357" s="43"/>
      <c r="P357" s="43"/>
      <c r="Q357" s="43"/>
      <c r="R357" s="12" t="s">
        <v>86</v>
      </c>
      <c r="S357" s="45"/>
      <c r="T357" s="46"/>
      <c r="U357" s="46"/>
      <c r="V357" s="47"/>
    </row>
    <row r="358" spans="1:23" ht="26.25" customHeight="1" x14ac:dyDescent="0.15">
      <c r="A358" s="45"/>
      <c r="B358" s="49"/>
      <c r="C358" s="51"/>
      <c r="D358" s="51"/>
      <c r="E358" s="53"/>
      <c r="F358" s="55"/>
      <c r="G358" s="55"/>
      <c r="H358" s="43"/>
      <c r="I358" s="43"/>
      <c r="J358" s="43"/>
      <c r="K358" s="55"/>
      <c r="L358" s="43"/>
      <c r="M358" s="43"/>
      <c r="N358" s="43"/>
      <c r="O358" s="43"/>
      <c r="P358" s="43"/>
      <c r="Q358" s="43"/>
      <c r="R358" s="12" t="s">
        <v>75</v>
      </c>
      <c r="S358" s="45"/>
      <c r="T358" s="46"/>
      <c r="U358" s="46"/>
      <c r="V358" s="47"/>
    </row>
    <row r="359" spans="1:23" ht="24.6" customHeight="1" x14ac:dyDescent="0.15">
      <c r="A359" s="45"/>
      <c r="B359" s="49"/>
      <c r="C359" s="51"/>
      <c r="D359" s="51"/>
      <c r="E359" s="53"/>
      <c r="F359" s="55"/>
      <c r="G359" s="55"/>
      <c r="H359" s="43"/>
      <c r="I359" s="43"/>
      <c r="J359" s="43"/>
      <c r="K359" s="55"/>
      <c r="L359" s="43"/>
      <c r="M359" s="43"/>
      <c r="N359" s="43"/>
      <c r="O359" s="43"/>
      <c r="P359" s="43"/>
      <c r="Q359" s="43"/>
      <c r="R359" s="12" t="s">
        <v>48</v>
      </c>
      <c r="S359" s="45"/>
      <c r="T359" s="46"/>
      <c r="U359" s="46"/>
      <c r="V359" s="47"/>
    </row>
    <row r="360" spans="1:23" ht="24" customHeight="1" x14ac:dyDescent="0.15">
      <c r="A360" s="45"/>
      <c r="B360" s="49"/>
      <c r="C360" s="51"/>
      <c r="D360" s="51"/>
      <c r="E360" s="53"/>
      <c r="F360" s="55"/>
      <c r="G360" s="55"/>
      <c r="H360" s="43"/>
      <c r="I360" s="43"/>
      <c r="J360" s="43"/>
      <c r="K360" s="55"/>
      <c r="L360" s="43"/>
      <c r="M360" s="43"/>
      <c r="N360" s="43"/>
      <c r="O360" s="43"/>
      <c r="P360" s="43"/>
      <c r="Q360" s="43"/>
      <c r="R360" s="12" t="s">
        <v>72</v>
      </c>
      <c r="S360" s="45"/>
      <c r="T360" s="46"/>
      <c r="U360" s="46"/>
      <c r="V360" s="47"/>
    </row>
    <row r="361" spans="1:23" ht="24" customHeight="1" x14ac:dyDescent="0.15">
      <c r="A361" s="45"/>
      <c r="B361" s="49"/>
      <c r="C361" s="51"/>
      <c r="D361" s="51"/>
      <c r="E361" s="53"/>
      <c r="F361" s="55"/>
      <c r="G361" s="55"/>
      <c r="H361" s="43"/>
      <c r="I361" s="43"/>
      <c r="J361" s="43"/>
      <c r="K361" s="55"/>
      <c r="L361" s="43"/>
      <c r="M361" s="43"/>
      <c r="N361" s="43"/>
      <c r="O361" s="43"/>
      <c r="P361" s="43"/>
      <c r="Q361" s="43"/>
      <c r="R361" s="12" t="s">
        <v>65</v>
      </c>
      <c r="S361" s="45"/>
      <c r="T361" s="46"/>
      <c r="U361" s="46"/>
      <c r="V361" s="47"/>
    </row>
    <row r="362" spans="1:23" ht="17.25" customHeight="1" x14ac:dyDescent="0.15">
      <c r="A362" s="45"/>
      <c r="B362" s="49"/>
      <c r="C362" s="51"/>
      <c r="D362" s="51"/>
      <c r="E362" s="53"/>
      <c r="F362" s="55"/>
      <c r="G362" s="55"/>
      <c r="H362" s="43"/>
      <c r="I362" s="43"/>
      <c r="J362" s="43"/>
      <c r="K362" s="55"/>
      <c r="L362" s="43"/>
      <c r="M362" s="43"/>
      <c r="N362" s="43"/>
      <c r="O362" s="43"/>
      <c r="P362" s="43"/>
      <c r="Q362" s="43"/>
      <c r="R362" s="12" t="s">
        <v>44</v>
      </c>
      <c r="S362" s="45"/>
      <c r="T362" s="46"/>
      <c r="U362" s="46"/>
      <c r="V362" s="47"/>
    </row>
    <row r="363" spans="1:23" ht="25.5" customHeight="1" x14ac:dyDescent="0.15">
      <c r="A363" s="45"/>
      <c r="B363" s="49"/>
      <c r="C363" s="51"/>
      <c r="D363" s="51"/>
      <c r="E363" s="53"/>
      <c r="F363" s="55"/>
      <c r="G363" s="55"/>
      <c r="H363" s="43"/>
      <c r="I363" s="43"/>
      <c r="J363" s="43"/>
      <c r="K363" s="55"/>
      <c r="L363" s="43"/>
      <c r="M363" s="43"/>
      <c r="N363" s="43"/>
      <c r="O363" s="43"/>
      <c r="P363" s="43"/>
      <c r="Q363" s="43"/>
      <c r="R363" s="12" t="s">
        <v>68</v>
      </c>
      <c r="S363" s="45"/>
      <c r="T363" s="46"/>
      <c r="U363" s="46"/>
      <c r="V363" s="47"/>
    </row>
    <row r="364" spans="1:23" ht="25.5" customHeight="1" x14ac:dyDescent="0.15">
      <c r="A364" s="45"/>
      <c r="B364" s="49"/>
      <c r="C364" s="51"/>
      <c r="D364" s="51"/>
      <c r="E364" s="53"/>
      <c r="F364" s="55"/>
      <c r="G364" s="55"/>
      <c r="H364" s="43"/>
      <c r="I364" s="43"/>
      <c r="J364" s="43"/>
      <c r="K364" s="55"/>
      <c r="L364" s="43"/>
      <c r="M364" s="43"/>
      <c r="N364" s="43"/>
      <c r="O364" s="43"/>
      <c r="P364" s="43"/>
      <c r="Q364" s="43"/>
      <c r="R364" s="12" t="s">
        <v>63</v>
      </c>
      <c r="S364" s="45"/>
      <c r="T364" s="46"/>
      <c r="U364" s="46"/>
      <c r="V364" s="47"/>
    </row>
    <row r="365" spans="1:23" ht="24.6" customHeight="1" x14ac:dyDescent="0.15">
      <c r="A365" s="45"/>
      <c r="B365" s="49"/>
      <c r="C365" s="51"/>
      <c r="D365" s="51"/>
      <c r="E365" s="53"/>
      <c r="F365" s="55"/>
      <c r="G365" s="55"/>
      <c r="H365" s="43"/>
      <c r="I365" s="43"/>
      <c r="J365" s="43"/>
      <c r="K365" s="55"/>
      <c r="L365" s="43"/>
      <c r="M365" s="43"/>
      <c r="N365" s="43"/>
      <c r="O365" s="43"/>
      <c r="P365" s="43"/>
      <c r="Q365" s="43"/>
      <c r="R365" s="12" t="s">
        <v>53</v>
      </c>
      <c r="S365" s="45"/>
      <c r="T365" s="46"/>
      <c r="U365" s="46"/>
      <c r="V365" s="47"/>
    </row>
    <row r="366" spans="1:23" ht="25.5" customHeight="1" x14ac:dyDescent="0.15">
      <c r="A366" s="45"/>
      <c r="B366" s="49"/>
      <c r="C366" s="51"/>
      <c r="D366" s="51"/>
      <c r="E366" s="53"/>
      <c r="F366" s="55"/>
      <c r="G366" s="55"/>
      <c r="H366" s="43"/>
      <c r="I366" s="43"/>
      <c r="J366" s="43"/>
      <c r="K366" s="55"/>
      <c r="L366" s="43"/>
      <c r="M366" s="43"/>
      <c r="N366" s="43"/>
      <c r="O366" s="43"/>
      <c r="P366" s="43"/>
      <c r="Q366" s="43"/>
      <c r="R366" s="12" t="s">
        <v>76</v>
      </c>
      <c r="S366" s="45"/>
      <c r="T366" s="46"/>
      <c r="U366" s="46"/>
      <c r="V366" s="47"/>
    </row>
    <row r="367" spans="1:23" ht="25.5" customHeight="1" x14ac:dyDescent="0.15">
      <c r="A367" s="45"/>
      <c r="B367" s="49"/>
      <c r="C367" s="51"/>
      <c r="D367" s="51"/>
      <c r="E367" s="53"/>
      <c r="F367" s="55"/>
      <c r="G367" s="55"/>
      <c r="H367" s="43"/>
      <c r="I367" s="43"/>
      <c r="J367" s="43"/>
      <c r="K367" s="55"/>
      <c r="L367" s="43"/>
      <c r="M367" s="43"/>
      <c r="N367" s="43"/>
      <c r="O367" s="43"/>
      <c r="P367" s="43"/>
      <c r="Q367" s="43"/>
      <c r="R367" s="12" t="s">
        <v>77</v>
      </c>
      <c r="S367" s="45"/>
      <c r="T367" s="46"/>
      <c r="U367" s="46"/>
      <c r="V367" s="47"/>
    </row>
    <row r="368" spans="1:23" ht="13.35" customHeight="1" x14ac:dyDescent="0.15">
      <c r="A368" s="45"/>
      <c r="B368" s="49"/>
      <c r="C368" s="51"/>
      <c r="D368" s="51"/>
      <c r="E368" s="53"/>
      <c r="F368" s="55"/>
      <c r="G368" s="55"/>
      <c r="H368" s="43"/>
      <c r="I368" s="43"/>
      <c r="J368" s="43"/>
      <c r="K368" s="55"/>
      <c r="L368" s="43"/>
      <c r="M368" s="43"/>
      <c r="N368" s="43"/>
      <c r="O368" s="43"/>
      <c r="P368" s="43"/>
      <c r="Q368" s="43"/>
      <c r="R368" s="12" t="s">
        <v>45</v>
      </c>
      <c r="S368" s="45"/>
      <c r="T368" s="46"/>
      <c r="U368" s="46"/>
      <c r="V368" s="47"/>
    </row>
    <row r="369" spans="1:22" ht="13.35" customHeight="1" x14ac:dyDescent="0.15">
      <c r="A369" s="45"/>
      <c r="B369" s="49"/>
      <c r="C369" s="51"/>
      <c r="D369" s="51"/>
      <c r="E369" s="53"/>
      <c r="F369" s="55"/>
      <c r="G369" s="55"/>
      <c r="H369" s="43"/>
      <c r="I369" s="43"/>
      <c r="J369" s="43"/>
      <c r="K369" s="55"/>
      <c r="L369" s="43"/>
      <c r="M369" s="43"/>
      <c r="N369" s="43"/>
      <c r="O369" s="43"/>
      <c r="P369" s="43"/>
      <c r="Q369" s="43"/>
      <c r="R369" s="12" t="s">
        <v>64</v>
      </c>
      <c r="S369" s="45"/>
      <c r="T369" s="46"/>
      <c r="U369" s="46"/>
      <c r="V369" s="47"/>
    </row>
    <row r="370" spans="1:22" ht="14.25" customHeight="1" x14ac:dyDescent="0.15">
      <c r="A370" s="45"/>
      <c r="B370" s="58"/>
      <c r="C370" s="51"/>
      <c r="D370" s="51"/>
      <c r="E370" s="59"/>
      <c r="F370" s="55"/>
      <c r="G370" s="55"/>
      <c r="H370" s="43"/>
      <c r="I370" s="43"/>
      <c r="J370" s="43"/>
      <c r="K370" s="55"/>
      <c r="L370" s="43"/>
      <c r="M370" s="43"/>
      <c r="N370" s="43"/>
      <c r="O370" s="43"/>
      <c r="P370" s="43"/>
      <c r="Q370" s="43"/>
      <c r="R370" s="13" t="s">
        <v>62</v>
      </c>
      <c r="S370" s="45"/>
      <c r="T370" s="46"/>
      <c r="U370" s="46"/>
      <c r="V370" s="47"/>
    </row>
    <row r="371" spans="1:22" ht="13.35" customHeight="1" x14ac:dyDescent="0.15">
      <c r="A371" s="45">
        <v>63</v>
      </c>
      <c r="B371" s="56" t="s">
        <v>146</v>
      </c>
      <c r="C371" s="51">
        <v>1960</v>
      </c>
      <c r="D371" s="51"/>
      <c r="E371" s="57" t="s">
        <v>43</v>
      </c>
      <c r="F371" s="55">
        <v>2</v>
      </c>
      <c r="G371" s="55">
        <v>1</v>
      </c>
      <c r="H371" s="43">
        <v>464.7</v>
      </c>
      <c r="I371" s="43">
        <v>426.3</v>
      </c>
      <c r="J371" s="43">
        <v>314.5</v>
      </c>
      <c r="K371" s="55">
        <v>0</v>
      </c>
      <c r="L371" s="43">
        <v>6662977.25</v>
      </c>
      <c r="M371" s="43">
        <v>0</v>
      </c>
      <c r="N371" s="43">
        <v>0</v>
      </c>
      <c r="O371" s="43">
        <v>0</v>
      </c>
      <c r="P371" s="43">
        <v>6662977.25</v>
      </c>
      <c r="Q371" s="43">
        <v>0</v>
      </c>
      <c r="R371" s="12" t="s">
        <v>46</v>
      </c>
      <c r="S371" s="44">
        <v>3</v>
      </c>
      <c r="T371" s="46">
        <v>15629.78</v>
      </c>
      <c r="U371" s="46">
        <v>15629.78</v>
      </c>
      <c r="V371" s="47">
        <v>46022</v>
      </c>
    </row>
    <row r="372" spans="1:22" ht="14.25" customHeight="1" x14ac:dyDescent="0.15">
      <c r="A372" s="45"/>
      <c r="B372" s="56"/>
      <c r="C372" s="51"/>
      <c r="D372" s="51"/>
      <c r="E372" s="57"/>
      <c r="F372" s="55"/>
      <c r="G372" s="55"/>
      <c r="H372" s="43"/>
      <c r="I372" s="43"/>
      <c r="J372" s="43"/>
      <c r="K372" s="55"/>
      <c r="L372" s="43"/>
      <c r="M372" s="43"/>
      <c r="N372" s="43"/>
      <c r="O372" s="43"/>
      <c r="P372" s="43"/>
      <c r="Q372" s="43"/>
      <c r="R372" s="12" t="s">
        <v>70</v>
      </c>
      <c r="S372" s="45"/>
      <c r="T372" s="46"/>
      <c r="U372" s="46"/>
      <c r="V372" s="47"/>
    </row>
    <row r="373" spans="1:22" ht="14.25" customHeight="1" x14ac:dyDescent="0.15">
      <c r="A373" s="45"/>
      <c r="B373" s="56"/>
      <c r="C373" s="51"/>
      <c r="D373" s="51"/>
      <c r="E373" s="57"/>
      <c r="F373" s="55"/>
      <c r="G373" s="55"/>
      <c r="H373" s="43"/>
      <c r="I373" s="43"/>
      <c r="J373" s="43"/>
      <c r="K373" s="55"/>
      <c r="L373" s="43"/>
      <c r="M373" s="43"/>
      <c r="N373" s="43"/>
      <c r="O373" s="43"/>
      <c r="P373" s="43"/>
      <c r="Q373" s="43"/>
      <c r="R373" s="13" t="s">
        <v>71</v>
      </c>
      <c r="S373" s="45"/>
      <c r="T373" s="46"/>
      <c r="U373" s="46"/>
      <c r="V373" s="47"/>
    </row>
    <row r="374" spans="1:22" ht="13.35" customHeight="1" x14ac:dyDescent="0.15">
      <c r="A374" s="45">
        <v>64</v>
      </c>
      <c r="B374" s="56" t="s">
        <v>147</v>
      </c>
      <c r="C374" s="51">
        <v>1962</v>
      </c>
      <c r="D374" s="51"/>
      <c r="E374" s="57" t="s">
        <v>43</v>
      </c>
      <c r="F374" s="55">
        <v>2</v>
      </c>
      <c r="G374" s="55">
        <v>2</v>
      </c>
      <c r="H374" s="43">
        <v>565.4</v>
      </c>
      <c r="I374" s="43">
        <v>516.9</v>
      </c>
      <c r="J374" s="43">
        <v>379.99</v>
      </c>
      <c r="K374" s="55">
        <v>0</v>
      </c>
      <c r="L374" s="43">
        <v>8079490.5599999996</v>
      </c>
      <c r="M374" s="43">
        <v>0</v>
      </c>
      <c r="N374" s="43">
        <v>0</v>
      </c>
      <c r="O374" s="43">
        <v>0</v>
      </c>
      <c r="P374" s="43">
        <v>8079490.5599999996</v>
      </c>
      <c r="Q374" s="43">
        <v>0</v>
      </c>
      <c r="R374" s="12" t="s">
        <v>46</v>
      </c>
      <c r="S374" s="44">
        <v>3</v>
      </c>
      <c r="T374" s="46">
        <v>15630.66</v>
      </c>
      <c r="U374" s="46">
        <v>15630.66</v>
      </c>
      <c r="V374" s="47">
        <v>46022</v>
      </c>
    </row>
    <row r="375" spans="1:22" ht="16.5" customHeight="1" x14ac:dyDescent="0.15">
      <c r="A375" s="45"/>
      <c r="B375" s="56"/>
      <c r="C375" s="51"/>
      <c r="D375" s="51"/>
      <c r="E375" s="57"/>
      <c r="F375" s="55"/>
      <c r="G375" s="55"/>
      <c r="H375" s="43"/>
      <c r="I375" s="43"/>
      <c r="J375" s="43"/>
      <c r="K375" s="55"/>
      <c r="L375" s="43"/>
      <c r="M375" s="43"/>
      <c r="N375" s="43"/>
      <c r="O375" s="43"/>
      <c r="P375" s="43"/>
      <c r="Q375" s="43"/>
      <c r="R375" s="12" t="s">
        <v>70</v>
      </c>
      <c r="S375" s="45"/>
      <c r="T375" s="46"/>
      <c r="U375" s="46"/>
      <c r="V375" s="47"/>
    </row>
    <row r="376" spans="1:22" ht="16.5" customHeight="1" x14ac:dyDescent="0.15">
      <c r="A376" s="45"/>
      <c r="B376" s="56"/>
      <c r="C376" s="51"/>
      <c r="D376" s="51"/>
      <c r="E376" s="57"/>
      <c r="F376" s="55"/>
      <c r="G376" s="55"/>
      <c r="H376" s="43"/>
      <c r="I376" s="43"/>
      <c r="J376" s="43"/>
      <c r="K376" s="55"/>
      <c r="L376" s="43"/>
      <c r="M376" s="43"/>
      <c r="N376" s="43"/>
      <c r="O376" s="43"/>
      <c r="P376" s="43"/>
      <c r="Q376" s="43"/>
      <c r="R376" s="13" t="s">
        <v>71</v>
      </c>
      <c r="S376" s="45"/>
      <c r="T376" s="46"/>
      <c r="U376" s="46"/>
      <c r="V376" s="47"/>
    </row>
    <row r="377" spans="1:22" ht="13.35" customHeight="1" x14ac:dyDescent="0.15">
      <c r="A377" s="45">
        <v>65</v>
      </c>
      <c r="B377" s="56" t="s">
        <v>148</v>
      </c>
      <c r="C377" s="51">
        <v>1960</v>
      </c>
      <c r="D377" s="51"/>
      <c r="E377" s="57" t="s">
        <v>43</v>
      </c>
      <c r="F377" s="55">
        <v>2</v>
      </c>
      <c r="G377" s="55">
        <v>2</v>
      </c>
      <c r="H377" s="43">
        <v>552.20000000000005</v>
      </c>
      <c r="I377" s="43">
        <v>504.7</v>
      </c>
      <c r="J377" s="43">
        <v>375.71</v>
      </c>
      <c r="K377" s="55">
        <v>0</v>
      </c>
      <c r="L377" s="43">
        <v>7888745.9400000004</v>
      </c>
      <c r="M377" s="43">
        <v>0</v>
      </c>
      <c r="N377" s="43">
        <v>0</v>
      </c>
      <c r="O377" s="43">
        <v>0</v>
      </c>
      <c r="P377" s="43">
        <v>7888745.9400000004</v>
      </c>
      <c r="Q377" s="43">
        <v>0</v>
      </c>
      <c r="R377" s="12" t="s">
        <v>46</v>
      </c>
      <c r="S377" s="44">
        <v>3</v>
      </c>
      <c r="T377" s="46">
        <v>15630.56</v>
      </c>
      <c r="U377" s="46">
        <v>15630.56</v>
      </c>
      <c r="V377" s="47">
        <v>46022</v>
      </c>
    </row>
    <row r="378" spans="1:22" ht="16.5" customHeight="1" x14ac:dyDescent="0.15">
      <c r="A378" s="45"/>
      <c r="B378" s="56"/>
      <c r="C378" s="51"/>
      <c r="D378" s="51"/>
      <c r="E378" s="57"/>
      <c r="F378" s="55"/>
      <c r="G378" s="55"/>
      <c r="H378" s="43"/>
      <c r="I378" s="43"/>
      <c r="J378" s="43"/>
      <c r="K378" s="55"/>
      <c r="L378" s="43"/>
      <c r="M378" s="43"/>
      <c r="N378" s="43"/>
      <c r="O378" s="43"/>
      <c r="P378" s="43"/>
      <c r="Q378" s="43"/>
      <c r="R378" s="12" t="s">
        <v>70</v>
      </c>
      <c r="S378" s="45"/>
      <c r="T378" s="46"/>
      <c r="U378" s="46"/>
      <c r="V378" s="47"/>
    </row>
    <row r="379" spans="1:22" ht="16.5" customHeight="1" x14ac:dyDescent="0.15">
      <c r="A379" s="45"/>
      <c r="B379" s="56"/>
      <c r="C379" s="51"/>
      <c r="D379" s="51"/>
      <c r="E379" s="57"/>
      <c r="F379" s="55"/>
      <c r="G379" s="55"/>
      <c r="H379" s="43"/>
      <c r="I379" s="43"/>
      <c r="J379" s="43"/>
      <c r="K379" s="55"/>
      <c r="L379" s="43"/>
      <c r="M379" s="43"/>
      <c r="N379" s="43"/>
      <c r="O379" s="43"/>
      <c r="P379" s="43"/>
      <c r="Q379" s="43"/>
      <c r="R379" s="13" t="s">
        <v>71</v>
      </c>
      <c r="S379" s="45"/>
      <c r="T379" s="46"/>
      <c r="U379" s="46"/>
      <c r="V379" s="47"/>
    </row>
    <row r="380" spans="1:22" ht="13.35" customHeight="1" x14ac:dyDescent="0.15">
      <c r="A380" s="45">
        <v>66</v>
      </c>
      <c r="B380" s="56" t="s">
        <v>149</v>
      </c>
      <c r="C380" s="51">
        <v>1960</v>
      </c>
      <c r="D380" s="51"/>
      <c r="E380" s="57" t="s">
        <v>43</v>
      </c>
      <c r="F380" s="55">
        <v>2</v>
      </c>
      <c r="G380" s="55">
        <v>2</v>
      </c>
      <c r="H380" s="43">
        <v>557.20000000000005</v>
      </c>
      <c r="I380" s="43">
        <v>512.9</v>
      </c>
      <c r="J380" s="43">
        <v>411.71</v>
      </c>
      <c r="K380" s="55">
        <v>31</v>
      </c>
      <c r="L380" s="43">
        <v>8016951.3399999999</v>
      </c>
      <c r="M380" s="43">
        <v>0</v>
      </c>
      <c r="N380" s="43">
        <v>0</v>
      </c>
      <c r="O380" s="43">
        <v>0</v>
      </c>
      <c r="P380" s="43">
        <v>8016951.3399999999</v>
      </c>
      <c r="Q380" s="43">
        <v>0</v>
      </c>
      <c r="R380" s="12" t="s">
        <v>46</v>
      </c>
      <c r="S380" s="44">
        <v>3</v>
      </c>
      <c r="T380" s="46">
        <v>15630.63</v>
      </c>
      <c r="U380" s="46">
        <v>15630.63</v>
      </c>
      <c r="V380" s="47">
        <v>46022</v>
      </c>
    </row>
    <row r="381" spans="1:22" ht="16.5" customHeight="1" x14ac:dyDescent="0.15">
      <c r="A381" s="45"/>
      <c r="B381" s="56"/>
      <c r="C381" s="51"/>
      <c r="D381" s="51"/>
      <c r="E381" s="57"/>
      <c r="F381" s="55"/>
      <c r="G381" s="55"/>
      <c r="H381" s="43"/>
      <c r="I381" s="43"/>
      <c r="J381" s="43"/>
      <c r="K381" s="55"/>
      <c r="L381" s="43"/>
      <c r="M381" s="43"/>
      <c r="N381" s="43"/>
      <c r="O381" s="43"/>
      <c r="P381" s="43"/>
      <c r="Q381" s="43"/>
      <c r="R381" s="12" t="s">
        <v>70</v>
      </c>
      <c r="S381" s="45"/>
      <c r="T381" s="46"/>
      <c r="U381" s="46"/>
      <c r="V381" s="47"/>
    </row>
    <row r="382" spans="1:22" ht="16.5" customHeight="1" x14ac:dyDescent="0.15">
      <c r="A382" s="45"/>
      <c r="B382" s="56"/>
      <c r="C382" s="51"/>
      <c r="D382" s="51"/>
      <c r="E382" s="57"/>
      <c r="F382" s="55"/>
      <c r="G382" s="55"/>
      <c r="H382" s="43"/>
      <c r="I382" s="43"/>
      <c r="J382" s="43"/>
      <c r="K382" s="55"/>
      <c r="L382" s="43"/>
      <c r="M382" s="43"/>
      <c r="N382" s="43"/>
      <c r="O382" s="43"/>
      <c r="P382" s="43"/>
      <c r="Q382" s="43"/>
      <c r="R382" s="13" t="s">
        <v>71</v>
      </c>
      <c r="S382" s="45"/>
      <c r="T382" s="46"/>
      <c r="U382" s="46"/>
      <c r="V382" s="47"/>
    </row>
    <row r="383" spans="1:22" ht="13.35" customHeight="1" x14ac:dyDescent="0.15">
      <c r="A383" s="45">
        <v>67</v>
      </c>
      <c r="B383" s="56" t="s">
        <v>150</v>
      </c>
      <c r="C383" s="51">
        <v>1961</v>
      </c>
      <c r="D383" s="51"/>
      <c r="E383" s="57" t="s">
        <v>43</v>
      </c>
      <c r="F383" s="55">
        <v>2</v>
      </c>
      <c r="G383" s="55">
        <v>2</v>
      </c>
      <c r="H383" s="43">
        <v>786</v>
      </c>
      <c r="I383" s="43">
        <v>713.1</v>
      </c>
      <c r="J383" s="43">
        <v>316</v>
      </c>
      <c r="K383" s="55">
        <v>34</v>
      </c>
      <c r="L383" s="43">
        <v>11147039.24</v>
      </c>
      <c r="M383" s="43">
        <v>0</v>
      </c>
      <c r="N383" s="43">
        <v>0</v>
      </c>
      <c r="O383" s="43">
        <v>0</v>
      </c>
      <c r="P383" s="43">
        <v>11147039.24</v>
      </c>
      <c r="Q383" s="43">
        <v>0</v>
      </c>
      <c r="R383" s="12" t="s">
        <v>46</v>
      </c>
      <c r="S383" s="44">
        <v>3</v>
      </c>
      <c r="T383" s="46">
        <v>15631.8</v>
      </c>
      <c r="U383" s="46">
        <v>15631.8</v>
      </c>
      <c r="V383" s="47">
        <v>46022</v>
      </c>
    </row>
    <row r="384" spans="1:22" ht="15.75" customHeight="1" x14ac:dyDescent="0.15">
      <c r="A384" s="45"/>
      <c r="B384" s="56"/>
      <c r="C384" s="51"/>
      <c r="D384" s="51"/>
      <c r="E384" s="57"/>
      <c r="F384" s="55"/>
      <c r="G384" s="55"/>
      <c r="H384" s="43"/>
      <c r="I384" s="43"/>
      <c r="J384" s="43"/>
      <c r="K384" s="55"/>
      <c r="L384" s="43"/>
      <c r="M384" s="43"/>
      <c r="N384" s="43"/>
      <c r="O384" s="43"/>
      <c r="P384" s="43"/>
      <c r="Q384" s="43"/>
      <c r="R384" s="12" t="s">
        <v>70</v>
      </c>
      <c r="S384" s="45"/>
      <c r="T384" s="46"/>
      <c r="U384" s="46"/>
      <c r="V384" s="47"/>
    </row>
    <row r="385" spans="1:23" ht="15.75" customHeight="1" x14ac:dyDescent="0.15">
      <c r="A385" s="45"/>
      <c r="B385" s="56"/>
      <c r="C385" s="51"/>
      <c r="D385" s="51"/>
      <c r="E385" s="57"/>
      <c r="F385" s="55"/>
      <c r="G385" s="55"/>
      <c r="H385" s="43"/>
      <c r="I385" s="43"/>
      <c r="J385" s="43"/>
      <c r="K385" s="55"/>
      <c r="L385" s="43"/>
      <c r="M385" s="43"/>
      <c r="N385" s="43"/>
      <c r="O385" s="43"/>
      <c r="P385" s="43"/>
      <c r="Q385" s="43"/>
      <c r="R385" s="13" t="s">
        <v>71</v>
      </c>
      <c r="S385" s="45"/>
      <c r="T385" s="46"/>
      <c r="U385" s="46"/>
      <c r="V385" s="47"/>
    </row>
    <row r="386" spans="1:23" ht="13.35" customHeight="1" x14ac:dyDescent="0.15">
      <c r="A386" s="45">
        <v>68</v>
      </c>
      <c r="B386" s="56" t="s">
        <v>151</v>
      </c>
      <c r="C386" s="51">
        <v>1960</v>
      </c>
      <c r="D386" s="51"/>
      <c r="E386" s="57" t="s">
        <v>43</v>
      </c>
      <c r="F386" s="55">
        <v>2</v>
      </c>
      <c r="G386" s="55">
        <v>2</v>
      </c>
      <c r="H386" s="43">
        <v>558.9</v>
      </c>
      <c r="I386" s="43">
        <v>514.70000000000005</v>
      </c>
      <c r="J386" s="43">
        <v>410.9</v>
      </c>
      <c r="K386" s="55">
        <v>25</v>
      </c>
      <c r="L386" s="43">
        <v>8045093.9900000002</v>
      </c>
      <c r="M386" s="43">
        <v>0</v>
      </c>
      <c r="N386" s="43">
        <v>0</v>
      </c>
      <c r="O386" s="43">
        <v>0</v>
      </c>
      <c r="P386" s="43">
        <v>8045093.9900000002</v>
      </c>
      <c r="Q386" s="43">
        <v>0</v>
      </c>
      <c r="R386" s="12" t="s">
        <v>46</v>
      </c>
      <c r="S386" s="44">
        <v>3</v>
      </c>
      <c r="T386" s="46">
        <v>15630.65</v>
      </c>
      <c r="U386" s="46">
        <v>15630.65</v>
      </c>
      <c r="V386" s="47">
        <v>46022</v>
      </c>
    </row>
    <row r="387" spans="1:23" ht="14.25" customHeight="1" x14ac:dyDescent="0.15">
      <c r="A387" s="45"/>
      <c r="B387" s="56"/>
      <c r="C387" s="51"/>
      <c r="D387" s="51"/>
      <c r="E387" s="57"/>
      <c r="F387" s="55"/>
      <c r="G387" s="55"/>
      <c r="H387" s="43"/>
      <c r="I387" s="43"/>
      <c r="J387" s="43"/>
      <c r="K387" s="55"/>
      <c r="L387" s="43"/>
      <c r="M387" s="43"/>
      <c r="N387" s="43"/>
      <c r="O387" s="43"/>
      <c r="P387" s="43"/>
      <c r="Q387" s="43"/>
      <c r="R387" s="12" t="s">
        <v>70</v>
      </c>
      <c r="S387" s="45"/>
      <c r="T387" s="46"/>
      <c r="U387" s="46"/>
      <c r="V387" s="47"/>
    </row>
    <row r="388" spans="1:23" ht="14.25" customHeight="1" x14ac:dyDescent="0.15">
      <c r="A388" s="45"/>
      <c r="B388" s="56"/>
      <c r="C388" s="51"/>
      <c r="D388" s="51"/>
      <c r="E388" s="57"/>
      <c r="F388" s="55"/>
      <c r="G388" s="55"/>
      <c r="H388" s="43"/>
      <c r="I388" s="43"/>
      <c r="J388" s="43"/>
      <c r="K388" s="55"/>
      <c r="L388" s="43"/>
      <c r="M388" s="43"/>
      <c r="N388" s="43"/>
      <c r="O388" s="43"/>
      <c r="P388" s="43"/>
      <c r="Q388" s="43"/>
      <c r="R388" s="13" t="s">
        <v>71</v>
      </c>
      <c r="S388" s="45"/>
      <c r="T388" s="46"/>
      <c r="U388" s="46"/>
      <c r="V388" s="47"/>
    </row>
    <row r="389" spans="1:23" s="3" customFormat="1" ht="24.75" customHeight="1" x14ac:dyDescent="0.3">
      <c r="A389" s="60" t="s">
        <v>209</v>
      </c>
      <c r="B389" s="60"/>
      <c r="C389" s="2" t="s">
        <v>60</v>
      </c>
      <c r="D389" s="2" t="s">
        <v>60</v>
      </c>
      <c r="E389" s="2" t="s">
        <v>60</v>
      </c>
      <c r="F389" s="2" t="s">
        <v>60</v>
      </c>
      <c r="G389" s="2" t="s">
        <v>60</v>
      </c>
      <c r="H389" s="29">
        <f>SUM(H356:H388)</f>
        <v>6347.0999999999995</v>
      </c>
      <c r="I389" s="29">
        <f t="shared" ref="I389:Q389" si="19">SUM(I356:I388)</f>
        <v>6051.3</v>
      </c>
      <c r="J389" s="29">
        <f t="shared" si="19"/>
        <v>4078.98</v>
      </c>
      <c r="K389" s="30">
        <f t="shared" si="19"/>
        <v>90</v>
      </c>
      <c r="L389" s="29">
        <f t="shared" si="19"/>
        <v>71505393.019999996</v>
      </c>
      <c r="M389" s="29">
        <f t="shared" si="19"/>
        <v>0</v>
      </c>
      <c r="N389" s="29">
        <f t="shared" si="19"/>
        <v>0</v>
      </c>
      <c r="O389" s="29">
        <f t="shared" si="19"/>
        <v>0</v>
      </c>
      <c r="P389" s="29">
        <f t="shared" si="19"/>
        <v>71505393.019999996</v>
      </c>
      <c r="Q389" s="29">
        <f t="shared" si="19"/>
        <v>0</v>
      </c>
      <c r="R389" s="29" t="s">
        <v>60</v>
      </c>
      <c r="S389" s="30">
        <f>SUM(S356:S388)</f>
        <v>33</v>
      </c>
      <c r="T389" s="29" t="s">
        <v>60</v>
      </c>
      <c r="U389" s="29" t="s">
        <v>60</v>
      </c>
      <c r="V389" s="2" t="s">
        <v>60</v>
      </c>
      <c r="W389" s="5"/>
    </row>
    <row r="390" spans="1:23" s="18" customFormat="1" ht="13.5" customHeight="1" x14ac:dyDescent="0.15">
      <c r="A390" s="62" t="s">
        <v>90</v>
      </c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21"/>
    </row>
    <row r="391" spans="1:23" ht="24.6" customHeight="1" x14ac:dyDescent="0.15">
      <c r="A391" s="45">
        <v>69</v>
      </c>
      <c r="B391" s="48" t="s">
        <v>152</v>
      </c>
      <c r="C391" s="51">
        <v>1968</v>
      </c>
      <c r="D391" s="51"/>
      <c r="E391" s="52" t="s">
        <v>47</v>
      </c>
      <c r="F391" s="55">
        <v>5</v>
      </c>
      <c r="G391" s="55">
        <v>5</v>
      </c>
      <c r="H391" s="43">
        <v>4896.6000000000004</v>
      </c>
      <c r="I391" s="43">
        <v>4600.1000000000004</v>
      </c>
      <c r="J391" s="43">
        <v>4088.32</v>
      </c>
      <c r="K391" s="55">
        <v>0</v>
      </c>
      <c r="L391" s="43">
        <v>21198976.359999999</v>
      </c>
      <c r="M391" s="43">
        <v>0</v>
      </c>
      <c r="N391" s="43">
        <v>0</v>
      </c>
      <c r="O391" s="43">
        <v>0</v>
      </c>
      <c r="P391" s="43">
        <v>21198976.359999999</v>
      </c>
      <c r="Q391" s="43">
        <v>0</v>
      </c>
      <c r="R391" s="12" t="s">
        <v>44</v>
      </c>
      <c r="S391" s="44">
        <v>6</v>
      </c>
      <c r="T391" s="46">
        <v>4608.37</v>
      </c>
      <c r="U391" s="46">
        <v>4608.37</v>
      </c>
      <c r="V391" s="47">
        <v>46022</v>
      </c>
    </row>
    <row r="392" spans="1:23" ht="25.5" customHeight="1" x14ac:dyDescent="0.15">
      <c r="A392" s="45"/>
      <c r="B392" s="49"/>
      <c r="C392" s="51"/>
      <c r="D392" s="51"/>
      <c r="E392" s="53"/>
      <c r="F392" s="55"/>
      <c r="G392" s="55"/>
      <c r="H392" s="43"/>
      <c r="I392" s="43"/>
      <c r="J392" s="43"/>
      <c r="K392" s="55"/>
      <c r="L392" s="43"/>
      <c r="M392" s="43"/>
      <c r="N392" s="43"/>
      <c r="O392" s="43"/>
      <c r="P392" s="43"/>
      <c r="Q392" s="43"/>
      <c r="R392" s="12" t="s">
        <v>68</v>
      </c>
      <c r="S392" s="45"/>
      <c r="T392" s="46"/>
      <c r="U392" s="46"/>
      <c r="V392" s="47"/>
    </row>
    <row r="393" spans="1:23" ht="25.5" customHeight="1" x14ac:dyDescent="0.15">
      <c r="A393" s="45"/>
      <c r="B393" s="49"/>
      <c r="C393" s="51"/>
      <c r="D393" s="51"/>
      <c r="E393" s="53"/>
      <c r="F393" s="55"/>
      <c r="G393" s="55"/>
      <c r="H393" s="43"/>
      <c r="I393" s="43"/>
      <c r="J393" s="43"/>
      <c r="K393" s="55"/>
      <c r="L393" s="43"/>
      <c r="M393" s="43"/>
      <c r="N393" s="43"/>
      <c r="O393" s="43"/>
      <c r="P393" s="43"/>
      <c r="Q393" s="43"/>
      <c r="R393" s="12" t="s">
        <v>63</v>
      </c>
      <c r="S393" s="45"/>
      <c r="T393" s="46"/>
      <c r="U393" s="46"/>
      <c r="V393" s="47"/>
    </row>
    <row r="394" spans="1:23" ht="13.35" customHeight="1" x14ac:dyDescent="0.15">
      <c r="A394" s="45"/>
      <c r="B394" s="49"/>
      <c r="C394" s="51"/>
      <c r="D394" s="51"/>
      <c r="E394" s="53"/>
      <c r="F394" s="55"/>
      <c r="G394" s="55"/>
      <c r="H394" s="43"/>
      <c r="I394" s="43"/>
      <c r="J394" s="43"/>
      <c r="K394" s="55"/>
      <c r="L394" s="43"/>
      <c r="M394" s="43"/>
      <c r="N394" s="43"/>
      <c r="O394" s="43"/>
      <c r="P394" s="43"/>
      <c r="Q394" s="43"/>
      <c r="R394" s="12" t="s">
        <v>45</v>
      </c>
      <c r="S394" s="45"/>
      <c r="T394" s="46"/>
      <c r="U394" s="46"/>
      <c r="V394" s="47"/>
    </row>
    <row r="395" spans="1:23" ht="13.35" customHeight="1" x14ac:dyDescent="0.15">
      <c r="A395" s="45"/>
      <c r="B395" s="49"/>
      <c r="C395" s="51"/>
      <c r="D395" s="51"/>
      <c r="E395" s="53"/>
      <c r="F395" s="55"/>
      <c r="G395" s="55"/>
      <c r="H395" s="43"/>
      <c r="I395" s="43"/>
      <c r="J395" s="43"/>
      <c r="K395" s="55"/>
      <c r="L395" s="43"/>
      <c r="M395" s="43"/>
      <c r="N395" s="43"/>
      <c r="O395" s="43"/>
      <c r="P395" s="43"/>
      <c r="Q395" s="43"/>
      <c r="R395" s="12" t="s">
        <v>64</v>
      </c>
      <c r="S395" s="45"/>
      <c r="T395" s="46"/>
      <c r="U395" s="46"/>
      <c r="V395" s="47"/>
    </row>
    <row r="396" spans="1:23" ht="16.5" customHeight="1" x14ac:dyDescent="0.15">
      <c r="A396" s="45"/>
      <c r="B396" s="58"/>
      <c r="C396" s="51"/>
      <c r="D396" s="51"/>
      <c r="E396" s="59"/>
      <c r="F396" s="55"/>
      <c r="G396" s="55"/>
      <c r="H396" s="43"/>
      <c r="I396" s="43"/>
      <c r="J396" s="43"/>
      <c r="K396" s="55"/>
      <c r="L396" s="43"/>
      <c r="M396" s="43"/>
      <c r="N396" s="43"/>
      <c r="O396" s="43"/>
      <c r="P396" s="43"/>
      <c r="Q396" s="43"/>
      <c r="R396" s="13" t="s">
        <v>62</v>
      </c>
      <c r="S396" s="45"/>
      <c r="T396" s="46"/>
      <c r="U396" s="46"/>
      <c r="V396" s="47"/>
    </row>
    <row r="397" spans="1:23" ht="24.6" customHeight="1" x14ac:dyDescent="0.15">
      <c r="A397" s="45">
        <v>70</v>
      </c>
      <c r="B397" s="63" t="s">
        <v>153</v>
      </c>
      <c r="C397" s="51">
        <v>1986</v>
      </c>
      <c r="D397" s="51">
        <v>1986</v>
      </c>
      <c r="E397" s="64" t="s">
        <v>47</v>
      </c>
      <c r="F397" s="55">
        <v>9</v>
      </c>
      <c r="G397" s="55">
        <v>3</v>
      </c>
      <c r="H397" s="43">
        <v>6605.4</v>
      </c>
      <c r="I397" s="43">
        <v>5926</v>
      </c>
      <c r="J397" s="43">
        <v>4943.9399999999996</v>
      </c>
      <c r="K397" s="55">
        <v>308</v>
      </c>
      <c r="L397" s="43">
        <v>40519187.07</v>
      </c>
      <c r="M397" s="43">
        <v>0</v>
      </c>
      <c r="N397" s="43">
        <v>0</v>
      </c>
      <c r="O397" s="43">
        <v>0</v>
      </c>
      <c r="P397" s="43">
        <v>40519187.07</v>
      </c>
      <c r="Q397" s="43">
        <v>0</v>
      </c>
      <c r="R397" s="12" t="s">
        <v>52</v>
      </c>
      <c r="S397" s="44">
        <v>24</v>
      </c>
      <c r="T397" s="46">
        <v>6837.53</v>
      </c>
      <c r="U397" s="46">
        <v>6837.53</v>
      </c>
      <c r="V397" s="47">
        <v>46022</v>
      </c>
    </row>
    <row r="398" spans="1:23" ht="25.5" customHeight="1" x14ac:dyDescent="0.15">
      <c r="A398" s="45"/>
      <c r="B398" s="49"/>
      <c r="C398" s="51"/>
      <c r="D398" s="51"/>
      <c r="E398" s="53"/>
      <c r="F398" s="55"/>
      <c r="G398" s="55"/>
      <c r="H398" s="43"/>
      <c r="I398" s="43"/>
      <c r="J398" s="43"/>
      <c r="K398" s="55"/>
      <c r="L398" s="43"/>
      <c r="M398" s="43"/>
      <c r="N398" s="43"/>
      <c r="O398" s="43"/>
      <c r="P398" s="43"/>
      <c r="Q398" s="43"/>
      <c r="R398" s="12" t="s">
        <v>86</v>
      </c>
      <c r="S398" s="45"/>
      <c r="T398" s="46"/>
      <c r="U398" s="46"/>
      <c r="V398" s="47"/>
    </row>
    <row r="399" spans="1:23" ht="25.5" customHeight="1" x14ac:dyDescent="0.15">
      <c r="A399" s="45"/>
      <c r="B399" s="49"/>
      <c r="C399" s="51"/>
      <c r="D399" s="51"/>
      <c r="E399" s="53"/>
      <c r="F399" s="55"/>
      <c r="G399" s="55"/>
      <c r="H399" s="43"/>
      <c r="I399" s="43"/>
      <c r="J399" s="43"/>
      <c r="K399" s="55"/>
      <c r="L399" s="43"/>
      <c r="M399" s="43"/>
      <c r="N399" s="43"/>
      <c r="O399" s="43"/>
      <c r="P399" s="43"/>
      <c r="Q399" s="43"/>
      <c r="R399" s="12" t="s">
        <v>75</v>
      </c>
      <c r="S399" s="45"/>
      <c r="T399" s="46"/>
      <c r="U399" s="46"/>
      <c r="V399" s="47"/>
    </row>
    <row r="400" spans="1:23" ht="14.25" customHeight="1" x14ac:dyDescent="0.15">
      <c r="A400" s="45"/>
      <c r="B400" s="49"/>
      <c r="C400" s="51"/>
      <c r="D400" s="51"/>
      <c r="E400" s="53"/>
      <c r="F400" s="55"/>
      <c r="G400" s="55"/>
      <c r="H400" s="43"/>
      <c r="I400" s="43"/>
      <c r="J400" s="43"/>
      <c r="K400" s="55"/>
      <c r="L400" s="43"/>
      <c r="M400" s="43"/>
      <c r="N400" s="43"/>
      <c r="O400" s="43"/>
      <c r="P400" s="43"/>
      <c r="Q400" s="43"/>
      <c r="R400" s="12" t="s">
        <v>51</v>
      </c>
      <c r="S400" s="45"/>
      <c r="T400" s="46"/>
      <c r="U400" s="46"/>
      <c r="V400" s="47"/>
    </row>
    <row r="401" spans="1:22" ht="25.5" customHeight="1" x14ac:dyDescent="0.15">
      <c r="A401" s="45"/>
      <c r="B401" s="49"/>
      <c r="C401" s="51"/>
      <c r="D401" s="51"/>
      <c r="E401" s="53"/>
      <c r="F401" s="55"/>
      <c r="G401" s="55"/>
      <c r="H401" s="43"/>
      <c r="I401" s="43"/>
      <c r="J401" s="43"/>
      <c r="K401" s="55"/>
      <c r="L401" s="43"/>
      <c r="M401" s="43"/>
      <c r="N401" s="43"/>
      <c r="O401" s="43"/>
      <c r="P401" s="43"/>
      <c r="Q401" s="43"/>
      <c r="R401" s="12" t="s">
        <v>87</v>
      </c>
      <c r="S401" s="45"/>
      <c r="T401" s="46"/>
      <c r="U401" s="46"/>
      <c r="V401" s="47"/>
    </row>
    <row r="402" spans="1:22" ht="25.5" customHeight="1" x14ac:dyDescent="0.15">
      <c r="A402" s="45"/>
      <c r="B402" s="49"/>
      <c r="C402" s="51"/>
      <c r="D402" s="51"/>
      <c r="E402" s="53"/>
      <c r="F402" s="55"/>
      <c r="G402" s="55"/>
      <c r="H402" s="43"/>
      <c r="I402" s="43"/>
      <c r="J402" s="43"/>
      <c r="K402" s="55"/>
      <c r="L402" s="43"/>
      <c r="M402" s="43"/>
      <c r="N402" s="43"/>
      <c r="O402" s="43"/>
      <c r="P402" s="43"/>
      <c r="Q402" s="43"/>
      <c r="R402" s="12" t="s">
        <v>88</v>
      </c>
      <c r="S402" s="45"/>
      <c r="T402" s="46"/>
      <c r="U402" s="46"/>
      <c r="V402" s="47"/>
    </row>
    <row r="403" spans="1:22" ht="24.6" customHeight="1" x14ac:dyDescent="0.15">
      <c r="A403" s="45"/>
      <c r="B403" s="49"/>
      <c r="C403" s="51"/>
      <c r="D403" s="51"/>
      <c r="E403" s="53"/>
      <c r="F403" s="55"/>
      <c r="G403" s="55"/>
      <c r="H403" s="43"/>
      <c r="I403" s="43"/>
      <c r="J403" s="43"/>
      <c r="K403" s="55"/>
      <c r="L403" s="43"/>
      <c r="M403" s="43"/>
      <c r="N403" s="43"/>
      <c r="O403" s="43"/>
      <c r="P403" s="43"/>
      <c r="Q403" s="43"/>
      <c r="R403" s="12" t="s">
        <v>48</v>
      </c>
      <c r="S403" s="45"/>
      <c r="T403" s="46"/>
      <c r="U403" s="46"/>
      <c r="V403" s="47"/>
    </row>
    <row r="404" spans="1:22" ht="25.5" customHeight="1" x14ac:dyDescent="0.15">
      <c r="A404" s="45"/>
      <c r="B404" s="49"/>
      <c r="C404" s="51"/>
      <c r="D404" s="51"/>
      <c r="E404" s="53"/>
      <c r="F404" s="55"/>
      <c r="G404" s="55"/>
      <c r="H404" s="43"/>
      <c r="I404" s="43"/>
      <c r="J404" s="43"/>
      <c r="K404" s="55"/>
      <c r="L404" s="43"/>
      <c r="M404" s="43"/>
      <c r="N404" s="43"/>
      <c r="O404" s="43"/>
      <c r="P404" s="43"/>
      <c r="Q404" s="43"/>
      <c r="R404" s="12" t="s">
        <v>72</v>
      </c>
      <c r="S404" s="45"/>
      <c r="T404" s="46"/>
      <c r="U404" s="46"/>
      <c r="V404" s="47"/>
    </row>
    <row r="405" spans="1:22" ht="26.25" customHeight="1" x14ac:dyDescent="0.15">
      <c r="A405" s="45"/>
      <c r="B405" s="49"/>
      <c r="C405" s="51"/>
      <c r="D405" s="51"/>
      <c r="E405" s="53"/>
      <c r="F405" s="55"/>
      <c r="G405" s="55"/>
      <c r="H405" s="43"/>
      <c r="I405" s="43"/>
      <c r="J405" s="43"/>
      <c r="K405" s="55"/>
      <c r="L405" s="43"/>
      <c r="M405" s="43"/>
      <c r="N405" s="43"/>
      <c r="O405" s="43"/>
      <c r="P405" s="43"/>
      <c r="Q405" s="43"/>
      <c r="R405" s="12" t="s">
        <v>65</v>
      </c>
      <c r="S405" s="45"/>
      <c r="T405" s="46"/>
      <c r="U405" s="46"/>
      <c r="V405" s="47"/>
    </row>
    <row r="406" spans="1:22" ht="16.5" customHeight="1" x14ac:dyDescent="0.15">
      <c r="A406" s="45"/>
      <c r="B406" s="49"/>
      <c r="C406" s="51"/>
      <c r="D406" s="51"/>
      <c r="E406" s="53"/>
      <c r="F406" s="55"/>
      <c r="G406" s="55"/>
      <c r="H406" s="43"/>
      <c r="I406" s="43"/>
      <c r="J406" s="43"/>
      <c r="K406" s="55"/>
      <c r="L406" s="43"/>
      <c r="M406" s="43"/>
      <c r="N406" s="43"/>
      <c r="O406" s="43"/>
      <c r="P406" s="43"/>
      <c r="Q406" s="43"/>
      <c r="R406" s="12" t="s">
        <v>44</v>
      </c>
      <c r="S406" s="45"/>
      <c r="T406" s="46"/>
      <c r="U406" s="46"/>
      <c r="V406" s="47"/>
    </row>
    <row r="407" spans="1:22" ht="25.5" customHeight="1" x14ac:dyDescent="0.15">
      <c r="A407" s="45"/>
      <c r="B407" s="49"/>
      <c r="C407" s="51"/>
      <c r="D407" s="51"/>
      <c r="E407" s="53"/>
      <c r="F407" s="55"/>
      <c r="G407" s="55"/>
      <c r="H407" s="43"/>
      <c r="I407" s="43"/>
      <c r="J407" s="43"/>
      <c r="K407" s="55"/>
      <c r="L407" s="43"/>
      <c r="M407" s="43"/>
      <c r="N407" s="43"/>
      <c r="O407" s="43"/>
      <c r="P407" s="43"/>
      <c r="Q407" s="43"/>
      <c r="R407" s="12" t="s">
        <v>68</v>
      </c>
      <c r="S407" s="45"/>
      <c r="T407" s="46"/>
      <c r="U407" s="46"/>
      <c r="V407" s="47"/>
    </row>
    <row r="408" spans="1:22" ht="25.5" customHeight="1" x14ac:dyDescent="0.15">
      <c r="A408" s="45"/>
      <c r="B408" s="49"/>
      <c r="C408" s="51"/>
      <c r="D408" s="51"/>
      <c r="E408" s="53"/>
      <c r="F408" s="55"/>
      <c r="G408" s="55"/>
      <c r="H408" s="43"/>
      <c r="I408" s="43"/>
      <c r="J408" s="43"/>
      <c r="K408" s="55"/>
      <c r="L408" s="43"/>
      <c r="M408" s="43"/>
      <c r="N408" s="43"/>
      <c r="O408" s="43"/>
      <c r="P408" s="43"/>
      <c r="Q408" s="43"/>
      <c r="R408" s="12" t="s">
        <v>63</v>
      </c>
      <c r="S408" s="45"/>
      <c r="T408" s="46"/>
      <c r="U408" s="46"/>
      <c r="V408" s="47"/>
    </row>
    <row r="409" spans="1:22" ht="24.6" customHeight="1" x14ac:dyDescent="0.15">
      <c r="A409" s="45"/>
      <c r="B409" s="49"/>
      <c r="C409" s="51"/>
      <c r="D409" s="51"/>
      <c r="E409" s="53"/>
      <c r="F409" s="55"/>
      <c r="G409" s="55"/>
      <c r="H409" s="43"/>
      <c r="I409" s="43"/>
      <c r="J409" s="43"/>
      <c r="K409" s="55"/>
      <c r="L409" s="43"/>
      <c r="M409" s="43"/>
      <c r="N409" s="43"/>
      <c r="O409" s="43"/>
      <c r="P409" s="43"/>
      <c r="Q409" s="43"/>
      <c r="R409" s="12" t="s">
        <v>53</v>
      </c>
      <c r="S409" s="45"/>
      <c r="T409" s="46"/>
      <c r="U409" s="46"/>
      <c r="V409" s="47"/>
    </row>
    <row r="410" spans="1:22" ht="25.5" customHeight="1" x14ac:dyDescent="0.15">
      <c r="A410" s="45"/>
      <c r="B410" s="49"/>
      <c r="C410" s="51"/>
      <c r="D410" s="51"/>
      <c r="E410" s="53"/>
      <c r="F410" s="55"/>
      <c r="G410" s="55"/>
      <c r="H410" s="43"/>
      <c r="I410" s="43"/>
      <c r="J410" s="43"/>
      <c r="K410" s="55"/>
      <c r="L410" s="43"/>
      <c r="M410" s="43"/>
      <c r="N410" s="43"/>
      <c r="O410" s="43"/>
      <c r="P410" s="43"/>
      <c r="Q410" s="43"/>
      <c r="R410" s="12" t="s">
        <v>76</v>
      </c>
      <c r="S410" s="45"/>
      <c r="T410" s="46"/>
      <c r="U410" s="46"/>
      <c r="V410" s="47"/>
    </row>
    <row r="411" spans="1:22" ht="25.5" customHeight="1" x14ac:dyDescent="0.15">
      <c r="A411" s="45"/>
      <c r="B411" s="49"/>
      <c r="C411" s="51"/>
      <c r="D411" s="51"/>
      <c r="E411" s="53"/>
      <c r="F411" s="55"/>
      <c r="G411" s="55"/>
      <c r="H411" s="43"/>
      <c r="I411" s="43"/>
      <c r="J411" s="43"/>
      <c r="K411" s="55"/>
      <c r="L411" s="43"/>
      <c r="M411" s="43"/>
      <c r="N411" s="43"/>
      <c r="O411" s="43"/>
      <c r="P411" s="43"/>
      <c r="Q411" s="43"/>
      <c r="R411" s="12" t="s">
        <v>77</v>
      </c>
      <c r="S411" s="45"/>
      <c r="T411" s="46"/>
      <c r="U411" s="46"/>
      <c r="V411" s="47"/>
    </row>
    <row r="412" spans="1:22" ht="15.75" customHeight="1" x14ac:dyDescent="0.15">
      <c r="A412" s="45"/>
      <c r="B412" s="49"/>
      <c r="C412" s="51"/>
      <c r="D412" s="51"/>
      <c r="E412" s="53"/>
      <c r="F412" s="55"/>
      <c r="G412" s="55"/>
      <c r="H412" s="43"/>
      <c r="I412" s="43"/>
      <c r="J412" s="43"/>
      <c r="K412" s="55"/>
      <c r="L412" s="43"/>
      <c r="M412" s="43"/>
      <c r="N412" s="43"/>
      <c r="O412" s="43"/>
      <c r="P412" s="43"/>
      <c r="Q412" s="43"/>
      <c r="R412" s="12" t="s">
        <v>49</v>
      </c>
      <c r="S412" s="45"/>
      <c r="T412" s="46"/>
      <c r="U412" s="46"/>
      <c r="V412" s="47"/>
    </row>
    <row r="413" spans="1:22" ht="27.75" customHeight="1" x14ac:dyDescent="0.15">
      <c r="A413" s="45"/>
      <c r="B413" s="49"/>
      <c r="C413" s="51"/>
      <c r="D413" s="51"/>
      <c r="E413" s="53"/>
      <c r="F413" s="55"/>
      <c r="G413" s="55"/>
      <c r="H413" s="43"/>
      <c r="I413" s="43"/>
      <c r="J413" s="43"/>
      <c r="K413" s="55"/>
      <c r="L413" s="43"/>
      <c r="M413" s="43"/>
      <c r="N413" s="43"/>
      <c r="O413" s="43"/>
      <c r="P413" s="43"/>
      <c r="Q413" s="43"/>
      <c r="R413" s="12" t="s">
        <v>69</v>
      </c>
      <c r="S413" s="45"/>
      <c r="T413" s="46"/>
      <c r="U413" s="46"/>
      <c r="V413" s="47"/>
    </row>
    <row r="414" spans="1:22" ht="25.5" customHeight="1" x14ac:dyDescent="0.15">
      <c r="A414" s="45"/>
      <c r="B414" s="49"/>
      <c r="C414" s="51"/>
      <c r="D414" s="51"/>
      <c r="E414" s="53"/>
      <c r="F414" s="55"/>
      <c r="G414" s="55"/>
      <c r="H414" s="43"/>
      <c r="I414" s="43"/>
      <c r="J414" s="43"/>
      <c r="K414" s="55"/>
      <c r="L414" s="43"/>
      <c r="M414" s="43"/>
      <c r="N414" s="43"/>
      <c r="O414" s="43"/>
      <c r="P414" s="43"/>
      <c r="Q414" s="43"/>
      <c r="R414" s="12" t="s">
        <v>85</v>
      </c>
      <c r="S414" s="45"/>
      <c r="T414" s="46"/>
      <c r="U414" s="46"/>
      <c r="V414" s="47"/>
    </row>
    <row r="415" spans="1:22" ht="13.35" customHeight="1" x14ac:dyDescent="0.15">
      <c r="A415" s="45"/>
      <c r="B415" s="49"/>
      <c r="C415" s="51"/>
      <c r="D415" s="51"/>
      <c r="E415" s="53"/>
      <c r="F415" s="55"/>
      <c r="G415" s="55"/>
      <c r="H415" s="43"/>
      <c r="I415" s="43"/>
      <c r="J415" s="43"/>
      <c r="K415" s="55"/>
      <c r="L415" s="43"/>
      <c r="M415" s="43"/>
      <c r="N415" s="43"/>
      <c r="O415" s="43"/>
      <c r="P415" s="43"/>
      <c r="Q415" s="43"/>
      <c r="R415" s="12" t="s">
        <v>45</v>
      </c>
      <c r="S415" s="45"/>
      <c r="T415" s="46"/>
      <c r="U415" s="46"/>
      <c r="V415" s="47"/>
    </row>
    <row r="416" spans="1:22" ht="13.35" customHeight="1" x14ac:dyDescent="0.15">
      <c r="A416" s="45"/>
      <c r="B416" s="49"/>
      <c r="C416" s="51"/>
      <c r="D416" s="51"/>
      <c r="E416" s="53"/>
      <c r="F416" s="55"/>
      <c r="G416" s="55"/>
      <c r="H416" s="43"/>
      <c r="I416" s="43"/>
      <c r="J416" s="43"/>
      <c r="K416" s="55"/>
      <c r="L416" s="43"/>
      <c r="M416" s="43"/>
      <c r="N416" s="43"/>
      <c r="O416" s="43"/>
      <c r="P416" s="43"/>
      <c r="Q416" s="43"/>
      <c r="R416" s="12" t="s">
        <v>64</v>
      </c>
      <c r="S416" s="45"/>
      <c r="T416" s="46"/>
      <c r="U416" s="46"/>
      <c r="V416" s="47"/>
    </row>
    <row r="417" spans="1:23" ht="15.75" customHeight="1" x14ac:dyDescent="0.15">
      <c r="A417" s="45"/>
      <c r="B417" s="49"/>
      <c r="C417" s="51"/>
      <c r="D417" s="51"/>
      <c r="E417" s="53"/>
      <c r="F417" s="55"/>
      <c r="G417" s="55"/>
      <c r="H417" s="43"/>
      <c r="I417" s="43"/>
      <c r="J417" s="43"/>
      <c r="K417" s="55"/>
      <c r="L417" s="43"/>
      <c r="M417" s="43"/>
      <c r="N417" s="43"/>
      <c r="O417" s="43"/>
      <c r="P417" s="43"/>
      <c r="Q417" s="43"/>
      <c r="R417" s="12" t="s">
        <v>62</v>
      </c>
      <c r="S417" s="45"/>
      <c r="T417" s="46"/>
      <c r="U417" s="46"/>
      <c r="V417" s="47"/>
    </row>
    <row r="418" spans="1:23" ht="13.35" customHeight="1" x14ac:dyDescent="0.15">
      <c r="A418" s="45"/>
      <c r="B418" s="49"/>
      <c r="C418" s="51"/>
      <c r="D418" s="51"/>
      <c r="E418" s="53"/>
      <c r="F418" s="55"/>
      <c r="G418" s="55"/>
      <c r="H418" s="43"/>
      <c r="I418" s="43"/>
      <c r="J418" s="43"/>
      <c r="K418" s="55"/>
      <c r="L418" s="43"/>
      <c r="M418" s="43"/>
      <c r="N418" s="43"/>
      <c r="O418" s="43"/>
      <c r="P418" s="43"/>
      <c r="Q418" s="43"/>
      <c r="R418" s="12" t="s">
        <v>42</v>
      </c>
      <c r="S418" s="45"/>
      <c r="T418" s="46"/>
      <c r="U418" s="46"/>
      <c r="V418" s="47"/>
    </row>
    <row r="419" spans="1:23" ht="13.35" customHeight="1" x14ac:dyDescent="0.15">
      <c r="A419" s="45"/>
      <c r="B419" s="49"/>
      <c r="C419" s="51"/>
      <c r="D419" s="51"/>
      <c r="E419" s="53"/>
      <c r="F419" s="55"/>
      <c r="G419" s="55"/>
      <c r="H419" s="43"/>
      <c r="I419" s="43"/>
      <c r="J419" s="43"/>
      <c r="K419" s="55"/>
      <c r="L419" s="43"/>
      <c r="M419" s="43"/>
      <c r="N419" s="43"/>
      <c r="O419" s="43"/>
      <c r="P419" s="43"/>
      <c r="Q419" s="43"/>
      <c r="R419" s="12" t="s">
        <v>66</v>
      </c>
      <c r="S419" s="45"/>
      <c r="T419" s="46"/>
      <c r="U419" s="46"/>
      <c r="V419" s="47"/>
    </row>
    <row r="420" spans="1:23" ht="15.75" customHeight="1" x14ac:dyDescent="0.15">
      <c r="A420" s="45"/>
      <c r="B420" s="50"/>
      <c r="C420" s="51"/>
      <c r="D420" s="51"/>
      <c r="E420" s="54"/>
      <c r="F420" s="55"/>
      <c r="G420" s="55"/>
      <c r="H420" s="43"/>
      <c r="I420" s="43"/>
      <c r="J420" s="43"/>
      <c r="K420" s="55"/>
      <c r="L420" s="43"/>
      <c r="M420" s="43"/>
      <c r="N420" s="43"/>
      <c r="O420" s="43"/>
      <c r="P420" s="43"/>
      <c r="Q420" s="43"/>
      <c r="R420" s="13" t="s">
        <v>67</v>
      </c>
      <c r="S420" s="45"/>
      <c r="T420" s="46"/>
      <c r="U420" s="46"/>
      <c r="V420" s="47"/>
    </row>
    <row r="421" spans="1:23" s="3" customFormat="1" ht="26.25" customHeight="1" x14ac:dyDescent="0.3">
      <c r="A421" s="60" t="s">
        <v>208</v>
      </c>
      <c r="B421" s="60"/>
      <c r="C421" s="2" t="s">
        <v>60</v>
      </c>
      <c r="D421" s="2" t="s">
        <v>60</v>
      </c>
      <c r="E421" s="2" t="s">
        <v>60</v>
      </c>
      <c r="F421" s="2" t="s">
        <v>60</v>
      </c>
      <c r="G421" s="2" t="s">
        <v>60</v>
      </c>
      <c r="H421" s="29">
        <f>SUM(H391:H420)</f>
        <v>11502</v>
      </c>
      <c r="I421" s="29">
        <f t="shared" ref="I421:Q421" si="20">SUM(I391:I420)</f>
        <v>10526.1</v>
      </c>
      <c r="J421" s="29">
        <f t="shared" si="20"/>
        <v>9032.26</v>
      </c>
      <c r="K421" s="30">
        <f t="shared" si="20"/>
        <v>308</v>
      </c>
      <c r="L421" s="29">
        <f t="shared" si="20"/>
        <v>61718163.43</v>
      </c>
      <c r="M421" s="29">
        <f t="shared" si="20"/>
        <v>0</v>
      </c>
      <c r="N421" s="29">
        <f t="shared" si="20"/>
        <v>0</v>
      </c>
      <c r="O421" s="29">
        <f t="shared" si="20"/>
        <v>0</v>
      </c>
      <c r="P421" s="29">
        <f t="shared" si="20"/>
        <v>61718163.43</v>
      </c>
      <c r="Q421" s="29">
        <f t="shared" si="20"/>
        <v>0</v>
      </c>
      <c r="R421" s="29" t="s">
        <v>60</v>
      </c>
      <c r="S421" s="30">
        <f>SUM(S391:S420)</f>
        <v>30</v>
      </c>
      <c r="T421" s="29" t="s">
        <v>60</v>
      </c>
      <c r="U421" s="29" t="s">
        <v>60</v>
      </c>
      <c r="V421" s="2" t="s">
        <v>60</v>
      </c>
      <c r="W421" s="5"/>
    </row>
    <row r="422" spans="1:23" s="18" customFormat="1" ht="13.5" customHeight="1" x14ac:dyDescent="0.15">
      <c r="A422" s="62" t="s">
        <v>79</v>
      </c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21">
        <f t="shared" ref="W422" si="21">P422/2</f>
        <v>0</v>
      </c>
    </row>
    <row r="423" spans="1:23" ht="13.35" customHeight="1" x14ac:dyDescent="0.15">
      <c r="A423" s="45">
        <v>71</v>
      </c>
      <c r="B423" s="56" t="s">
        <v>154</v>
      </c>
      <c r="C423" s="51">
        <v>1963</v>
      </c>
      <c r="D423" s="51"/>
      <c r="E423" s="57" t="s">
        <v>43</v>
      </c>
      <c r="F423" s="55">
        <v>2</v>
      </c>
      <c r="G423" s="55">
        <v>3</v>
      </c>
      <c r="H423" s="43">
        <v>583.70000000000005</v>
      </c>
      <c r="I423" s="43">
        <v>519.1</v>
      </c>
      <c r="J423" s="43">
        <v>404.3</v>
      </c>
      <c r="K423" s="55">
        <v>26</v>
      </c>
      <c r="L423" s="43">
        <v>8113887.1299999999</v>
      </c>
      <c r="M423" s="43">
        <v>0</v>
      </c>
      <c r="N423" s="43">
        <v>0</v>
      </c>
      <c r="O423" s="43">
        <v>0</v>
      </c>
      <c r="P423" s="43">
        <v>8113887.1299999999</v>
      </c>
      <c r="Q423" s="43">
        <v>0</v>
      </c>
      <c r="R423" s="12" t="s">
        <v>46</v>
      </c>
      <c r="S423" s="44">
        <v>3</v>
      </c>
      <c r="T423" s="46">
        <v>15630.68</v>
      </c>
      <c r="U423" s="46">
        <v>15630.68</v>
      </c>
      <c r="V423" s="47">
        <v>46022</v>
      </c>
    </row>
    <row r="424" spans="1:23" ht="14.25" customHeight="1" x14ac:dyDescent="0.15">
      <c r="A424" s="45"/>
      <c r="B424" s="56"/>
      <c r="C424" s="51"/>
      <c r="D424" s="51"/>
      <c r="E424" s="57"/>
      <c r="F424" s="55"/>
      <c r="G424" s="55"/>
      <c r="H424" s="43"/>
      <c r="I424" s="43"/>
      <c r="J424" s="43"/>
      <c r="K424" s="55"/>
      <c r="L424" s="43"/>
      <c r="M424" s="43"/>
      <c r="N424" s="43"/>
      <c r="O424" s="43"/>
      <c r="P424" s="43"/>
      <c r="Q424" s="43"/>
      <c r="R424" s="12" t="s">
        <v>70</v>
      </c>
      <c r="S424" s="45"/>
      <c r="T424" s="46"/>
      <c r="U424" s="46"/>
      <c r="V424" s="47"/>
    </row>
    <row r="425" spans="1:23" ht="14.25" customHeight="1" x14ac:dyDescent="0.15">
      <c r="A425" s="45"/>
      <c r="B425" s="56"/>
      <c r="C425" s="51"/>
      <c r="D425" s="51"/>
      <c r="E425" s="57"/>
      <c r="F425" s="55"/>
      <c r="G425" s="55"/>
      <c r="H425" s="43"/>
      <c r="I425" s="43"/>
      <c r="J425" s="43"/>
      <c r="K425" s="55"/>
      <c r="L425" s="43"/>
      <c r="M425" s="43"/>
      <c r="N425" s="43"/>
      <c r="O425" s="43"/>
      <c r="P425" s="43"/>
      <c r="Q425" s="43"/>
      <c r="R425" s="13" t="s">
        <v>71</v>
      </c>
      <c r="S425" s="45"/>
      <c r="T425" s="46"/>
      <c r="U425" s="46"/>
      <c r="V425" s="47"/>
    </row>
    <row r="426" spans="1:23" ht="13.35" customHeight="1" x14ac:dyDescent="0.15">
      <c r="A426" s="45">
        <v>72</v>
      </c>
      <c r="B426" s="56" t="s">
        <v>155</v>
      </c>
      <c r="C426" s="51">
        <v>1962</v>
      </c>
      <c r="D426" s="51"/>
      <c r="E426" s="57" t="s">
        <v>43</v>
      </c>
      <c r="F426" s="55">
        <v>2</v>
      </c>
      <c r="G426" s="55">
        <v>2</v>
      </c>
      <c r="H426" s="43">
        <v>886.7</v>
      </c>
      <c r="I426" s="43">
        <v>732.8</v>
      </c>
      <c r="J426" s="43">
        <v>393.9</v>
      </c>
      <c r="K426" s="55">
        <v>35</v>
      </c>
      <c r="L426" s="43">
        <v>11455044.9</v>
      </c>
      <c r="M426" s="43">
        <v>0</v>
      </c>
      <c r="N426" s="43">
        <v>0</v>
      </c>
      <c r="O426" s="43">
        <v>0</v>
      </c>
      <c r="P426" s="43">
        <v>11455044.9</v>
      </c>
      <c r="Q426" s="43">
        <v>0</v>
      </c>
      <c r="R426" s="12" t="s">
        <v>46</v>
      </c>
      <c r="S426" s="44">
        <v>3</v>
      </c>
      <c r="T426" s="46">
        <v>15631.88</v>
      </c>
      <c r="U426" s="46">
        <v>15631.88</v>
      </c>
      <c r="V426" s="47">
        <v>46022</v>
      </c>
    </row>
    <row r="427" spans="1:23" ht="14.25" customHeight="1" x14ac:dyDescent="0.15">
      <c r="A427" s="45"/>
      <c r="B427" s="56"/>
      <c r="C427" s="51"/>
      <c r="D427" s="51"/>
      <c r="E427" s="57"/>
      <c r="F427" s="55"/>
      <c r="G427" s="55"/>
      <c r="H427" s="43"/>
      <c r="I427" s="43"/>
      <c r="J427" s="43"/>
      <c r="K427" s="55"/>
      <c r="L427" s="43"/>
      <c r="M427" s="43"/>
      <c r="N427" s="43"/>
      <c r="O427" s="43"/>
      <c r="P427" s="43"/>
      <c r="Q427" s="43"/>
      <c r="R427" s="12" t="s">
        <v>70</v>
      </c>
      <c r="S427" s="45"/>
      <c r="T427" s="46"/>
      <c r="U427" s="46"/>
      <c r="V427" s="47"/>
    </row>
    <row r="428" spans="1:23" ht="14.25" customHeight="1" x14ac:dyDescent="0.15">
      <c r="A428" s="45"/>
      <c r="B428" s="56"/>
      <c r="C428" s="51"/>
      <c r="D428" s="51"/>
      <c r="E428" s="57"/>
      <c r="F428" s="55"/>
      <c r="G428" s="55"/>
      <c r="H428" s="43"/>
      <c r="I428" s="43"/>
      <c r="J428" s="43"/>
      <c r="K428" s="55"/>
      <c r="L428" s="43"/>
      <c r="M428" s="43"/>
      <c r="N428" s="43"/>
      <c r="O428" s="43"/>
      <c r="P428" s="43"/>
      <c r="Q428" s="43"/>
      <c r="R428" s="13" t="s">
        <v>71</v>
      </c>
      <c r="S428" s="45"/>
      <c r="T428" s="46"/>
      <c r="U428" s="46"/>
      <c r="V428" s="47"/>
    </row>
    <row r="429" spans="1:23" s="3" customFormat="1" ht="26.25" customHeight="1" x14ac:dyDescent="0.15">
      <c r="A429" s="60" t="s">
        <v>206</v>
      </c>
      <c r="B429" s="60"/>
      <c r="C429" s="2" t="s">
        <v>60</v>
      </c>
      <c r="D429" s="2" t="s">
        <v>60</v>
      </c>
      <c r="E429" s="2" t="s">
        <v>60</v>
      </c>
      <c r="F429" s="2" t="s">
        <v>60</v>
      </c>
      <c r="G429" s="2" t="s">
        <v>60</v>
      </c>
      <c r="H429" s="29">
        <f>SUM(H423:H428)</f>
        <v>1470.4</v>
      </c>
      <c r="I429" s="29">
        <f t="shared" ref="I429:Q429" si="22">SUM(I423:I428)</f>
        <v>1251.9000000000001</v>
      </c>
      <c r="J429" s="29">
        <f t="shared" si="22"/>
        <v>798.2</v>
      </c>
      <c r="K429" s="30">
        <f t="shared" si="22"/>
        <v>61</v>
      </c>
      <c r="L429" s="29">
        <f t="shared" si="22"/>
        <v>19568932.030000001</v>
      </c>
      <c r="M429" s="29">
        <f t="shared" si="22"/>
        <v>0</v>
      </c>
      <c r="N429" s="29">
        <f t="shared" si="22"/>
        <v>0</v>
      </c>
      <c r="O429" s="29">
        <f t="shared" si="22"/>
        <v>0</v>
      </c>
      <c r="P429" s="29">
        <f t="shared" si="22"/>
        <v>19568932.030000001</v>
      </c>
      <c r="Q429" s="29">
        <f t="shared" si="22"/>
        <v>0</v>
      </c>
      <c r="R429" s="29" t="s">
        <v>60</v>
      </c>
      <c r="S429" s="30">
        <f>SUM(S423:S428)</f>
        <v>6</v>
      </c>
      <c r="T429" s="29" t="s">
        <v>60</v>
      </c>
      <c r="U429" s="29" t="s">
        <v>60</v>
      </c>
      <c r="V429" s="2" t="s">
        <v>60</v>
      </c>
    </row>
    <row r="430" spans="1:23" s="18" customFormat="1" ht="16.5" customHeight="1" x14ac:dyDescent="0.15">
      <c r="A430" s="62" t="s">
        <v>80</v>
      </c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</row>
    <row r="431" spans="1:23" ht="13.35" customHeight="1" x14ac:dyDescent="0.15">
      <c r="A431" s="45">
        <v>73</v>
      </c>
      <c r="B431" s="52" t="s">
        <v>156</v>
      </c>
      <c r="C431" s="51">
        <v>1960</v>
      </c>
      <c r="D431" s="51">
        <v>2012</v>
      </c>
      <c r="E431" s="52" t="s">
        <v>43</v>
      </c>
      <c r="F431" s="55">
        <v>2</v>
      </c>
      <c r="G431" s="55">
        <v>2</v>
      </c>
      <c r="H431" s="43">
        <v>726.3</v>
      </c>
      <c r="I431" s="43">
        <v>726.3</v>
      </c>
      <c r="J431" s="43">
        <v>373.2</v>
      </c>
      <c r="K431" s="55">
        <v>45</v>
      </c>
      <c r="L431" s="43">
        <v>11353418.67</v>
      </c>
      <c r="M431" s="43">
        <v>0</v>
      </c>
      <c r="N431" s="43">
        <v>0</v>
      </c>
      <c r="O431" s="43">
        <v>0</v>
      </c>
      <c r="P431" s="43">
        <v>11353418.67</v>
      </c>
      <c r="Q431" s="43">
        <v>0</v>
      </c>
      <c r="R431" s="12" t="s">
        <v>46</v>
      </c>
      <c r="S431" s="44">
        <v>3</v>
      </c>
      <c r="T431" s="46">
        <v>15631.86</v>
      </c>
      <c r="U431" s="46">
        <v>15631.86</v>
      </c>
      <c r="V431" s="47">
        <v>46022</v>
      </c>
    </row>
    <row r="432" spans="1:23" ht="15.75" customHeight="1" x14ac:dyDescent="0.15">
      <c r="A432" s="45"/>
      <c r="B432" s="53"/>
      <c r="C432" s="51"/>
      <c r="D432" s="51"/>
      <c r="E432" s="53"/>
      <c r="F432" s="55"/>
      <c r="G432" s="55"/>
      <c r="H432" s="43"/>
      <c r="I432" s="43"/>
      <c r="J432" s="43"/>
      <c r="K432" s="55"/>
      <c r="L432" s="43"/>
      <c r="M432" s="43"/>
      <c r="N432" s="43"/>
      <c r="O432" s="43"/>
      <c r="P432" s="43"/>
      <c r="Q432" s="43"/>
      <c r="R432" s="12" t="s">
        <v>70</v>
      </c>
      <c r="S432" s="45"/>
      <c r="T432" s="46"/>
      <c r="U432" s="46"/>
      <c r="V432" s="47"/>
    </row>
    <row r="433" spans="1:23" ht="14.25" customHeight="1" x14ac:dyDescent="0.15">
      <c r="A433" s="45"/>
      <c r="B433" s="54"/>
      <c r="C433" s="51"/>
      <c r="D433" s="51"/>
      <c r="E433" s="54"/>
      <c r="F433" s="55"/>
      <c r="G433" s="55"/>
      <c r="H433" s="43"/>
      <c r="I433" s="43"/>
      <c r="J433" s="43"/>
      <c r="K433" s="55"/>
      <c r="L433" s="43"/>
      <c r="M433" s="43"/>
      <c r="N433" s="43"/>
      <c r="O433" s="43"/>
      <c r="P433" s="43"/>
      <c r="Q433" s="43"/>
      <c r="R433" s="13" t="s">
        <v>71</v>
      </c>
      <c r="S433" s="45"/>
      <c r="T433" s="46"/>
      <c r="U433" s="46"/>
      <c r="V433" s="47"/>
    </row>
    <row r="434" spans="1:23" s="3" customFormat="1" ht="27.75" customHeight="1" x14ac:dyDescent="0.15">
      <c r="A434" s="60" t="s">
        <v>207</v>
      </c>
      <c r="B434" s="60"/>
      <c r="C434" s="2" t="s">
        <v>60</v>
      </c>
      <c r="D434" s="2" t="s">
        <v>60</v>
      </c>
      <c r="E434" s="2" t="s">
        <v>60</v>
      </c>
      <c r="F434" s="2" t="s">
        <v>60</v>
      </c>
      <c r="G434" s="2" t="s">
        <v>60</v>
      </c>
      <c r="H434" s="29">
        <f>SUM(H431)</f>
        <v>726.3</v>
      </c>
      <c r="I434" s="29">
        <f t="shared" ref="I434:Q434" si="23">SUM(I431)</f>
        <v>726.3</v>
      </c>
      <c r="J434" s="29">
        <f t="shared" si="23"/>
        <v>373.2</v>
      </c>
      <c r="K434" s="30">
        <f t="shared" si="23"/>
        <v>45</v>
      </c>
      <c r="L434" s="29">
        <f t="shared" si="23"/>
        <v>11353418.67</v>
      </c>
      <c r="M434" s="29">
        <f t="shared" si="23"/>
        <v>0</v>
      </c>
      <c r="N434" s="29">
        <f t="shared" si="23"/>
        <v>0</v>
      </c>
      <c r="O434" s="29">
        <f t="shared" si="23"/>
        <v>0</v>
      </c>
      <c r="P434" s="29">
        <f t="shared" si="23"/>
        <v>11353418.67</v>
      </c>
      <c r="Q434" s="29">
        <f t="shared" si="23"/>
        <v>0</v>
      </c>
      <c r="R434" s="29" t="s">
        <v>60</v>
      </c>
      <c r="S434" s="30">
        <f>SUM(S431)</f>
        <v>3</v>
      </c>
      <c r="T434" s="29" t="s">
        <v>60</v>
      </c>
      <c r="U434" s="29" t="s">
        <v>60</v>
      </c>
      <c r="V434" s="2" t="s">
        <v>60</v>
      </c>
    </row>
    <row r="435" spans="1:23" s="19" customFormat="1" ht="17.25" customHeight="1" x14ac:dyDescent="0.2">
      <c r="A435" s="61" t="s">
        <v>157</v>
      </c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20">
        <f t="shared" ref="W435" si="24">P435/2</f>
        <v>0</v>
      </c>
    </row>
    <row r="436" spans="1:23" ht="13.35" customHeight="1" x14ac:dyDescent="0.15">
      <c r="A436" s="45">
        <v>74</v>
      </c>
      <c r="B436" s="56" t="s">
        <v>158</v>
      </c>
      <c r="C436" s="51">
        <v>1935</v>
      </c>
      <c r="D436" s="51"/>
      <c r="E436" s="57" t="s">
        <v>43</v>
      </c>
      <c r="F436" s="55">
        <v>2</v>
      </c>
      <c r="G436" s="55">
        <v>2</v>
      </c>
      <c r="H436" s="43">
        <v>553.6</v>
      </c>
      <c r="I436" s="43">
        <v>553.6</v>
      </c>
      <c r="J436" s="43">
        <v>306.2</v>
      </c>
      <c r="K436" s="55">
        <v>27</v>
      </c>
      <c r="L436" s="43">
        <v>8653287.9000000004</v>
      </c>
      <c r="M436" s="43">
        <v>0</v>
      </c>
      <c r="N436" s="43">
        <v>0</v>
      </c>
      <c r="O436" s="43">
        <v>0</v>
      </c>
      <c r="P436" s="43">
        <v>8653287.9000000004</v>
      </c>
      <c r="Q436" s="43">
        <v>0</v>
      </c>
      <c r="R436" s="12" t="s">
        <v>46</v>
      </c>
      <c r="S436" s="44">
        <v>3</v>
      </c>
      <c r="T436" s="46">
        <v>15630.94</v>
      </c>
      <c r="U436" s="46">
        <v>15630.94</v>
      </c>
      <c r="V436" s="47">
        <v>46022</v>
      </c>
    </row>
    <row r="437" spans="1:23" ht="16.5" customHeight="1" x14ac:dyDescent="0.15">
      <c r="A437" s="45"/>
      <c r="B437" s="56"/>
      <c r="C437" s="51"/>
      <c r="D437" s="51"/>
      <c r="E437" s="57"/>
      <c r="F437" s="55"/>
      <c r="G437" s="55"/>
      <c r="H437" s="43"/>
      <c r="I437" s="43"/>
      <c r="J437" s="43"/>
      <c r="K437" s="55"/>
      <c r="L437" s="43"/>
      <c r="M437" s="43"/>
      <c r="N437" s="43"/>
      <c r="O437" s="43"/>
      <c r="P437" s="43"/>
      <c r="Q437" s="43"/>
      <c r="R437" s="12" t="s">
        <v>70</v>
      </c>
      <c r="S437" s="45"/>
      <c r="T437" s="46"/>
      <c r="U437" s="46"/>
      <c r="V437" s="47"/>
    </row>
    <row r="438" spans="1:23" ht="16.5" customHeight="1" x14ac:dyDescent="0.15">
      <c r="A438" s="45"/>
      <c r="B438" s="56"/>
      <c r="C438" s="51"/>
      <c r="D438" s="51"/>
      <c r="E438" s="57"/>
      <c r="F438" s="55"/>
      <c r="G438" s="55"/>
      <c r="H438" s="43"/>
      <c r="I438" s="43"/>
      <c r="J438" s="43"/>
      <c r="K438" s="55"/>
      <c r="L438" s="43"/>
      <c r="M438" s="43"/>
      <c r="N438" s="43"/>
      <c r="O438" s="43"/>
      <c r="P438" s="43"/>
      <c r="Q438" s="43"/>
      <c r="R438" s="13" t="s">
        <v>71</v>
      </c>
      <c r="S438" s="45"/>
      <c r="T438" s="46"/>
      <c r="U438" s="46"/>
      <c r="V438" s="47"/>
    </row>
    <row r="439" spans="1:23" ht="13.35" customHeight="1" x14ac:dyDescent="0.15">
      <c r="A439" s="45">
        <v>75</v>
      </c>
      <c r="B439" s="56" t="s">
        <v>159</v>
      </c>
      <c r="C439" s="51">
        <v>1959</v>
      </c>
      <c r="D439" s="51"/>
      <c r="E439" s="57" t="s">
        <v>43</v>
      </c>
      <c r="F439" s="55">
        <v>2</v>
      </c>
      <c r="G439" s="55">
        <v>1</v>
      </c>
      <c r="H439" s="43">
        <v>337.8</v>
      </c>
      <c r="I439" s="43">
        <v>216.2</v>
      </c>
      <c r="J439" s="43">
        <v>298.51</v>
      </c>
      <c r="K439" s="55">
        <v>10</v>
      </c>
      <c r="L439" s="43">
        <v>3378104.78</v>
      </c>
      <c r="M439" s="43">
        <v>0</v>
      </c>
      <c r="N439" s="43">
        <v>0</v>
      </c>
      <c r="O439" s="43">
        <v>0</v>
      </c>
      <c r="P439" s="43">
        <v>3378104.78</v>
      </c>
      <c r="Q439" s="43">
        <v>0</v>
      </c>
      <c r="R439" s="12" t="s">
        <v>46</v>
      </c>
      <c r="S439" s="44">
        <v>3</v>
      </c>
      <c r="T439" s="46">
        <v>15624.91</v>
      </c>
      <c r="U439" s="46">
        <v>15624.91</v>
      </c>
      <c r="V439" s="47">
        <v>46022</v>
      </c>
    </row>
    <row r="440" spans="1:23" ht="14.25" customHeight="1" x14ac:dyDescent="0.15">
      <c r="A440" s="45"/>
      <c r="B440" s="56"/>
      <c r="C440" s="51"/>
      <c r="D440" s="51"/>
      <c r="E440" s="57"/>
      <c r="F440" s="55"/>
      <c r="G440" s="55"/>
      <c r="H440" s="43"/>
      <c r="I440" s="43"/>
      <c r="J440" s="43"/>
      <c r="K440" s="55"/>
      <c r="L440" s="43"/>
      <c r="M440" s="43"/>
      <c r="N440" s="43"/>
      <c r="O440" s="43"/>
      <c r="P440" s="43"/>
      <c r="Q440" s="43"/>
      <c r="R440" s="12" t="s">
        <v>70</v>
      </c>
      <c r="S440" s="45"/>
      <c r="T440" s="46"/>
      <c r="U440" s="46"/>
      <c r="V440" s="47"/>
    </row>
    <row r="441" spans="1:23" ht="14.25" customHeight="1" x14ac:dyDescent="0.15">
      <c r="A441" s="45"/>
      <c r="B441" s="56"/>
      <c r="C441" s="51"/>
      <c r="D441" s="51"/>
      <c r="E441" s="57"/>
      <c r="F441" s="55"/>
      <c r="G441" s="55"/>
      <c r="H441" s="43"/>
      <c r="I441" s="43"/>
      <c r="J441" s="43"/>
      <c r="K441" s="55"/>
      <c r="L441" s="43"/>
      <c r="M441" s="43"/>
      <c r="N441" s="43"/>
      <c r="O441" s="43"/>
      <c r="P441" s="43"/>
      <c r="Q441" s="43"/>
      <c r="R441" s="13" t="s">
        <v>71</v>
      </c>
      <c r="S441" s="45"/>
      <c r="T441" s="46"/>
      <c r="U441" s="46"/>
      <c r="V441" s="47"/>
    </row>
    <row r="442" spans="1:23" ht="13.35" customHeight="1" x14ac:dyDescent="0.15">
      <c r="A442" s="45">
        <v>76</v>
      </c>
      <c r="B442" s="56" t="s">
        <v>160</v>
      </c>
      <c r="C442" s="51">
        <v>1983</v>
      </c>
      <c r="D442" s="51"/>
      <c r="E442" s="57" t="s">
        <v>43</v>
      </c>
      <c r="F442" s="55">
        <v>2</v>
      </c>
      <c r="G442" s="55">
        <v>1</v>
      </c>
      <c r="H442" s="43">
        <v>448</v>
      </c>
      <c r="I442" s="43">
        <v>414</v>
      </c>
      <c r="J442" s="43">
        <v>193.58</v>
      </c>
      <c r="K442" s="55">
        <v>0</v>
      </c>
      <c r="L442" s="43">
        <v>6470669.1500000004</v>
      </c>
      <c r="M442" s="43">
        <v>0</v>
      </c>
      <c r="N442" s="43">
        <v>0</v>
      </c>
      <c r="O442" s="43">
        <v>0</v>
      </c>
      <c r="P442" s="43">
        <v>6470669.1500000004</v>
      </c>
      <c r="Q442" s="43">
        <v>0</v>
      </c>
      <c r="R442" s="12" t="s">
        <v>46</v>
      </c>
      <c r="S442" s="44">
        <v>3</v>
      </c>
      <c r="T442" s="46">
        <v>15629.64</v>
      </c>
      <c r="U442" s="46">
        <v>15629.64</v>
      </c>
      <c r="V442" s="47">
        <v>46022</v>
      </c>
    </row>
    <row r="443" spans="1:23" ht="15.75" customHeight="1" x14ac:dyDescent="0.15">
      <c r="A443" s="45"/>
      <c r="B443" s="56"/>
      <c r="C443" s="51"/>
      <c r="D443" s="51"/>
      <c r="E443" s="57"/>
      <c r="F443" s="55"/>
      <c r="G443" s="55"/>
      <c r="H443" s="43"/>
      <c r="I443" s="43"/>
      <c r="J443" s="43"/>
      <c r="K443" s="55"/>
      <c r="L443" s="43"/>
      <c r="M443" s="43"/>
      <c r="N443" s="43"/>
      <c r="O443" s="43"/>
      <c r="P443" s="43"/>
      <c r="Q443" s="43"/>
      <c r="R443" s="12" t="s">
        <v>70</v>
      </c>
      <c r="S443" s="45"/>
      <c r="T443" s="46"/>
      <c r="U443" s="46"/>
      <c r="V443" s="47"/>
    </row>
    <row r="444" spans="1:23" ht="15.75" customHeight="1" x14ac:dyDescent="0.15">
      <c r="A444" s="45"/>
      <c r="B444" s="56"/>
      <c r="C444" s="51"/>
      <c r="D444" s="51"/>
      <c r="E444" s="57"/>
      <c r="F444" s="55"/>
      <c r="G444" s="55"/>
      <c r="H444" s="43"/>
      <c r="I444" s="43"/>
      <c r="J444" s="43"/>
      <c r="K444" s="55"/>
      <c r="L444" s="43"/>
      <c r="M444" s="43"/>
      <c r="N444" s="43"/>
      <c r="O444" s="43"/>
      <c r="P444" s="43"/>
      <c r="Q444" s="43"/>
      <c r="R444" s="13" t="s">
        <v>71</v>
      </c>
      <c r="S444" s="45"/>
      <c r="T444" s="46"/>
      <c r="U444" s="46"/>
      <c r="V444" s="47"/>
    </row>
    <row r="445" spans="1:23" ht="13.35" customHeight="1" x14ac:dyDescent="0.15">
      <c r="A445" s="45">
        <v>77</v>
      </c>
      <c r="B445" s="56" t="s">
        <v>161</v>
      </c>
      <c r="C445" s="51">
        <v>1935</v>
      </c>
      <c r="D445" s="51"/>
      <c r="E445" s="57" t="s">
        <v>43</v>
      </c>
      <c r="F445" s="55">
        <v>2</v>
      </c>
      <c r="G445" s="55">
        <v>2</v>
      </c>
      <c r="H445" s="43">
        <v>549.29999999999995</v>
      </c>
      <c r="I445" s="43">
        <v>549.29999999999995</v>
      </c>
      <c r="J445" s="43">
        <v>217.61</v>
      </c>
      <c r="K445" s="55">
        <v>26</v>
      </c>
      <c r="L445" s="43">
        <v>8586058.2300000004</v>
      </c>
      <c r="M445" s="43">
        <v>0</v>
      </c>
      <c r="N445" s="43">
        <v>0</v>
      </c>
      <c r="O445" s="43">
        <v>0</v>
      </c>
      <c r="P445" s="43">
        <v>8586058.2300000004</v>
      </c>
      <c r="Q445" s="43">
        <v>0</v>
      </c>
      <c r="R445" s="12" t="s">
        <v>46</v>
      </c>
      <c r="S445" s="44">
        <v>3</v>
      </c>
      <c r="T445" s="46">
        <v>15630.91</v>
      </c>
      <c r="U445" s="46">
        <v>15630.91</v>
      </c>
      <c r="V445" s="47">
        <v>46022</v>
      </c>
    </row>
    <row r="446" spans="1:23" ht="15.75" customHeight="1" x14ac:dyDescent="0.15">
      <c r="A446" s="45"/>
      <c r="B446" s="56"/>
      <c r="C446" s="51"/>
      <c r="D446" s="51"/>
      <c r="E446" s="57"/>
      <c r="F446" s="55"/>
      <c r="G446" s="55"/>
      <c r="H446" s="43"/>
      <c r="I446" s="43"/>
      <c r="J446" s="43"/>
      <c r="K446" s="55"/>
      <c r="L446" s="43"/>
      <c r="M446" s="43"/>
      <c r="N446" s="43"/>
      <c r="O446" s="43"/>
      <c r="P446" s="43"/>
      <c r="Q446" s="43"/>
      <c r="R446" s="12" t="s">
        <v>70</v>
      </c>
      <c r="S446" s="45"/>
      <c r="T446" s="46"/>
      <c r="U446" s="46"/>
      <c r="V446" s="47"/>
    </row>
    <row r="447" spans="1:23" ht="15.75" customHeight="1" x14ac:dyDescent="0.15">
      <c r="A447" s="45"/>
      <c r="B447" s="56"/>
      <c r="C447" s="51"/>
      <c r="D447" s="51"/>
      <c r="E447" s="57"/>
      <c r="F447" s="55"/>
      <c r="G447" s="55"/>
      <c r="H447" s="43"/>
      <c r="I447" s="43"/>
      <c r="J447" s="43"/>
      <c r="K447" s="55"/>
      <c r="L447" s="43"/>
      <c r="M447" s="43"/>
      <c r="N447" s="43"/>
      <c r="O447" s="43"/>
      <c r="P447" s="43"/>
      <c r="Q447" s="43"/>
      <c r="R447" s="13" t="s">
        <v>71</v>
      </c>
      <c r="S447" s="45"/>
      <c r="T447" s="46"/>
      <c r="U447" s="46"/>
      <c r="V447" s="47"/>
    </row>
    <row r="448" spans="1:23" s="3" customFormat="1" ht="30" customHeight="1" x14ac:dyDescent="0.15">
      <c r="A448" s="60" t="s">
        <v>205</v>
      </c>
      <c r="B448" s="60"/>
      <c r="C448" s="2" t="s">
        <v>60</v>
      </c>
      <c r="D448" s="2" t="s">
        <v>60</v>
      </c>
      <c r="E448" s="2" t="s">
        <v>60</v>
      </c>
      <c r="F448" s="2" t="s">
        <v>60</v>
      </c>
      <c r="G448" s="2" t="s">
        <v>60</v>
      </c>
      <c r="H448" s="29">
        <f>SUM(H436:H447)</f>
        <v>1888.7</v>
      </c>
      <c r="I448" s="29">
        <f t="shared" ref="I448:Q448" si="25">SUM(I436:I447)</f>
        <v>1733.1</v>
      </c>
      <c r="J448" s="29">
        <f t="shared" si="25"/>
        <v>1015.9000000000001</v>
      </c>
      <c r="K448" s="30">
        <f t="shared" si="25"/>
        <v>63</v>
      </c>
      <c r="L448" s="29">
        <f t="shared" si="25"/>
        <v>27088120.059999999</v>
      </c>
      <c r="M448" s="29">
        <f t="shared" si="25"/>
        <v>0</v>
      </c>
      <c r="N448" s="29">
        <f t="shared" si="25"/>
        <v>0</v>
      </c>
      <c r="O448" s="29">
        <f t="shared" si="25"/>
        <v>0</v>
      </c>
      <c r="P448" s="29">
        <f t="shared" si="25"/>
        <v>27088120.059999999</v>
      </c>
      <c r="Q448" s="29">
        <f t="shared" si="25"/>
        <v>0</v>
      </c>
      <c r="R448" s="29" t="s">
        <v>60</v>
      </c>
      <c r="S448" s="30">
        <f>SUM(S436:S447)</f>
        <v>12</v>
      </c>
      <c r="T448" s="29" t="s">
        <v>60</v>
      </c>
      <c r="U448" s="29" t="s">
        <v>60</v>
      </c>
      <c r="V448" s="2" t="s">
        <v>60</v>
      </c>
    </row>
    <row r="449" spans="1:22" s="18" customFormat="1" ht="15.75" customHeight="1" x14ac:dyDescent="0.15">
      <c r="A449" s="62" t="s">
        <v>82</v>
      </c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</row>
    <row r="450" spans="1:22" ht="24.6" customHeight="1" x14ac:dyDescent="0.15">
      <c r="A450" s="45">
        <v>78</v>
      </c>
      <c r="B450" s="48" t="s">
        <v>162</v>
      </c>
      <c r="C450" s="51">
        <v>1965</v>
      </c>
      <c r="D450" s="51"/>
      <c r="E450" s="52" t="s">
        <v>41</v>
      </c>
      <c r="F450" s="55">
        <v>4</v>
      </c>
      <c r="G450" s="55">
        <v>3</v>
      </c>
      <c r="H450" s="43">
        <v>2082.8000000000002</v>
      </c>
      <c r="I450" s="43">
        <v>1939.6</v>
      </c>
      <c r="J450" s="43">
        <v>1535.02</v>
      </c>
      <c r="K450" s="55">
        <v>97</v>
      </c>
      <c r="L450" s="43">
        <v>6060801.9400000004</v>
      </c>
      <c r="M450" s="43">
        <v>0</v>
      </c>
      <c r="N450" s="43">
        <v>0</v>
      </c>
      <c r="O450" s="43">
        <v>0</v>
      </c>
      <c r="P450" s="43">
        <v>6060801.9400000004</v>
      </c>
      <c r="Q450" s="43">
        <v>0</v>
      </c>
      <c r="R450" s="12" t="s">
        <v>44</v>
      </c>
      <c r="S450" s="44">
        <v>6</v>
      </c>
      <c r="T450" s="46">
        <v>3124.77</v>
      </c>
      <c r="U450" s="46">
        <v>3124.77</v>
      </c>
      <c r="V450" s="47">
        <v>46022</v>
      </c>
    </row>
    <row r="451" spans="1:22" ht="25.5" customHeight="1" x14ac:dyDescent="0.15">
      <c r="A451" s="45"/>
      <c r="B451" s="49"/>
      <c r="C451" s="51"/>
      <c r="D451" s="51"/>
      <c r="E451" s="53"/>
      <c r="F451" s="55"/>
      <c r="G451" s="55"/>
      <c r="H451" s="43"/>
      <c r="I451" s="43"/>
      <c r="J451" s="43"/>
      <c r="K451" s="55"/>
      <c r="L451" s="43"/>
      <c r="M451" s="43"/>
      <c r="N451" s="43"/>
      <c r="O451" s="43"/>
      <c r="P451" s="43"/>
      <c r="Q451" s="43"/>
      <c r="R451" s="12" t="s">
        <v>68</v>
      </c>
      <c r="S451" s="45"/>
      <c r="T451" s="46"/>
      <c r="U451" s="46"/>
      <c r="V451" s="47"/>
    </row>
    <row r="452" spans="1:22" ht="25.5" customHeight="1" x14ac:dyDescent="0.15">
      <c r="A452" s="45"/>
      <c r="B452" s="49"/>
      <c r="C452" s="51"/>
      <c r="D452" s="51"/>
      <c r="E452" s="53"/>
      <c r="F452" s="55"/>
      <c r="G452" s="55"/>
      <c r="H452" s="43"/>
      <c r="I452" s="43"/>
      <c r="J452" s="43"/>
      <c r="K452" s="55"/>
      <c r="L452" s="43"/>
      <c r="M452" s="43"/>
      <c r="N452" s="43"/>
      <c r="O452" s="43"/>
      <c r="P452" s="43"/>
      <c r="Q452" s="43"/>
      <c r="R452" s="12" t="s">
        <v>63</v>
      </c>
      <c r="S452" s="45"/>
      <c r="T452" s="46"/>
      <c r="U452" s="46"/>
      <c r="V452" s="47"/>
    </row>
    <row r="453" spans="1:22" ht="25.5" customHeight="1" x14ac:dyDescent="0.15">
      <c r="A453" s="45"/>
      <c r="B453" s="49"/>
      <c r="C453" s="51"/>
      <c r="D453" s="51"/>
      <c r="E453" s="53"/>
      <c r="F453" s="55"/>
      <c r="G453" s="55"/>
      <c r="H453" s="43"/>
      <c r="I453" s="43"/>
      <c r="J453" s="43"/>
      <c r="K453" s="55"/>
      <c r="L453" s="43"/>
      <c r="M453" s="43"/>
      <c r="N453" s="43"/>
      <c r="O453" s="43"/>
      <c r="P453" s="43"/>
      <c r="Q453" s="43"/>
      <c r="R453" s="12" t="s">
        <v>50</v>
      </c>
      <c r="S453" s="45"/>
      <c r="T453" s="46"/>
      <c r="U453" s="46"/>
      <c r="V453" s="47"/>
    </row>
    <row r="454" spans="1:22" ht="25.5" customHeight="1" x14ac:dyDescent="0.15">
      <c r="A454" s="45"/>
      <c r="B454" s="49"/>
      <c r="C454" s="51"/>
      <c r="D454" s="51"/>
      <c r="E454" s="53"/>
      <c r="F454" s="55"/>
      <c r="G454" s="55"/>
      <c r="H454" s="43"/>
      <c r="I454" s="43"/>
      <c r="J454" s="43"/>
      <c r="K454" s="55"/>
      <c r="L454" s="43"/>
      <c r="M454" s="43"/>
      <c r="N454" s="43"/>
      <c r="O454" s="43"/>
      <c r="P454" s="43"/>
      <c r="Q454" s="43"/>
      <c r="R454" s="12" t="s">
        <v>128</v>
      </c>
      <c r="S454" s="45"/>
      <c r="T454" s="46"/>
      <c r="U454" s="46"/>
      <c r="V454" s="47"/>
    </row>
    <row r="455" spans="1:22" ht="39" customHeight="1" x14ac:dyDescent="0.15">
      <c r="A455" s="45"/>
      <c r="B455" s="58"/>
      <c r="C455" s="51"/>
      <c r="D455" s="51"/>
      <c r="E455" s="59"/>
      <c r="F455" s="55"/>
      <c r="G455" s="55"/>
      <c r="H455" s="43"/>
      <c r="I455" s="43"/>
      <c r="J455" s="43"/>
      <c r="K455" s="55"/>
      <c r="L455" s="43"/>
      <c r="M455" s="43"/>
      <c r="N455" s="43"/>
      <c r="O455" s="43"/>
      <c r="P455" s="43"/>
      <c r="Q455" s="43"/>
      <c r="R455" s="13" t="s">
        <v>73</v>
      </c>
      <c r="S455" s="45"/>
      <c r="T455" s="46"/>
      <c r="U455" s="46"/>
      <c r="V455" s="47"/>
    </row>
    <row r="456" spans="1:22" ht="13.35" customHeight="1" x14ac:dyDescent="0.15">
      <c r="A456" s="45">
        <v>79</v>
      </c>
      <c r="B456" s="63" t="s">
        <v>163</v>
      </c>
      <c r="C456" s="51">
        <v>1960</v>
      </c>
      <c r="D456" s="51"/>
      <c r="E456" s="64" t="s">
        <v>43</v>
      </c>
      <c r="F456" s="55">
        <v>2</v>
      </c>
      <c r="G456" s="55">
        <v>2</v>
      </c>
      <c r="H456" s="43">
        <v>808.3</v>
      </c>
      <c r="I456" s="43">
        <v>728.9</v>
      </c>
      <c r="J456" s="43">
        <v>213.7</v>
      </c>
      <c r="K456" s="55">
        <v>0</v>
      </c>
      <c r="L456" s="43">
        <v>11394069.16</v>
      </c>
      <c r="M456" s="43">
        <v>0</v>
      </c>
      <c r="N456" s="43">
        <v>0</v>
      </c>
      <c r="O456" s="43">
        <v>0</v>
      </c>
      <c r="P456" s="43">
        <v>11394069.16</v>
      </c>
      <c r="Q456" s="43">
        <v>0</v>
      </c>
      <c r="R456" s="12" t="s">
        <v>46</v>
      </c>
      <c r="S456" s="44">
        <v>3</v>
      </c>
      <c r="T456" s="46">
        <v>15631.87</v>
      </c>
      <c r="U456" s="46">
        <v>15631.87</v>
      </c>
      <c r="V456" s="47">
        <v>46022</v>
      </c>
    </row>
    <row r="457" spans="1:22" ht="14.25" customHeight="1" x14ac:dyDescent="0.15">
      <c r="A457" s="45"/>
      <c r="B457" s="49"/>
      <c r="C457" s="51"/>
      <c r="D457" s="51"/>
      <c r="E457" s="53"/>
      <c r="F457" s="55"/>
      <c r="G457" s="55"/>
      <c r="H457" s="43"/>
      <c r="I457" s="43"/>
      <c r="J457" s="43"/>
      <c r="K457" s="55"/>
      <c r="L457" s="43"/>
      <c r="M457" s="43"/>
      <c r="N457" s="43"/>
      <c r="O457" s="43"/>
      <c r="P457" s="43"/>
      <c r="Q457" s="43"/>
      <c r="R457" s="12" t="s">
        <v>70</v>
      </c>
      <c r="S457" s="45"/>
      <c r="T457" s="46"/>
      <c r="U457" s="46"/>
      <c r="V457" s="47"/>
    </row>
    <row r="458" spans="1:22" ht="14.25" customHeight="1" x14ac:dyDescent="0.15">
      <c r="A458" s="45"/>
      <c r="B458" s="50"/>
      <c r="C458" s="51"/>
      <c r="D458" s="51"/>
      <c r="E458" s="54"/>
      <c r="F458" s="55"/>
      <c r="G458" s="55"/>
      <c r="H458" s="43"/>
      <c r="I458" s="43"/>
      <c r="J458" s="43"/>
      <c r="K458" s="55"/>
      <c r="L458" s="43"/>
      <c r="M458" s="43"/>
      <c r="N458" s="43"/>
      <c r="O458" s="43"/>
      <c r="P458" s="43"/>
      <c r="Q458" s="43"/>
      <c r="R458" s="13" t="s">
        <v>71</v>
      </c>
      <c r="S458" s="45"/>
      <c r="T458" s="46"/>
      <c r="U458" s="46"/>
      <c r="V458" s="47"/>
    </row>
    <row r="459" spans="1:22" s="3" customFormat="1" ht="26.25" customHeight="1" x14ac:dyDescent="0.15">
      <c r="A459" s="60" t="s">
        <v>204</v>
      </c>
      <c r="B459" s="60"/>
      <c r="C459" s="2" t="s">
        <v>60</v>
      </c>
      <c r="D459" s="2" t="s">
        <v>60</v>
      </c>
      <c r="E459" s="2" t="s">
        <v>60</v>
      </c>
      <c r="F459" s="2" t="s">
        <v>60</v>
      </c>
      <c r="G459" s="2" t="s">
        <v>60</v>
      </c>
      <c r="H459" s="29">
        <f>SUM(H450:H458)</f>
        <v>2891.1000000000004</v>
      </c>
      <c r="I459" s="29">
        <f t="shared" ref="I459:Q459" si="26">SUM(I450:I458)</f>
        <v>2668.5</v>
      </c>
      <c r="J459" s="29">
        <f t="shared" si="26"/>
        <v>1748.72</v>
      </c>
      <c r="K459" s="30">
        <f t="shared" si="26"/>
        <v>97</v>
      </c>
      <c r="L459" s="29">
        <f t="shared" si="26"/>
        <v>17454871.100000001</v>
      </c>
      <c r="M459" s="29">
        <f t="shared" si="26"/>
        <v>0</v>
      </c>
      <c r="N459" s="29">
        <f t="shared" si="26"/>
        <v>0</v>
      </c>
      <c r="O459" s="29">
        <f t="shared" si="26"/>
        <v>0</v>
      </c>
      <c r="P459" s="29">
        <f t="shared" si="26"/>
        <v>17454871.100000001</v>
      </c>
      <c r="Q459" s="29">
        <f t="shared" si="26"/>
        <v>0</v>
      </c>
      <c r="R459" s="35" t="s">
        <v>60</v>
      </c>
      <c r="S459" s="30">
        <f>SUM(S450:S458)</f>
        <v>9</v>
      </c>
      <c r="T459" s="29" t="s">
        <v>60</v>
      </c>
      <c r="U459" s="29" t="s">
        <v>60</v>
      </c>
      <c r="V459" s="2" t="s">
        <v>60</v>
      </c>
    </row>
    <row r="460" spans="1:22" s="19" customFormat="1" ht="15" customHeight="1" x14ac:dyDescent="0.2">
      <c r="A460" s="61" t="s">
        <v>83</v>
      </c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</row>
    <row r="461" spans="1:22" ht="13.35" customHeight="1" x14ac:dyDescent="0.15">
      <c r="A461" s="45">
        <v>80</v>
      </c>
      <c r="B461" s="56" t="s">
        <v>164</v>
      </c>
      <c r="C461" s="51">
        <v>1963</v>
      </c>
      <c r="D461" s="51">
        <v>2010</v>
      </c>
      <c r="E461" s="57" t="s">
        <v>41</v>
      </c>
      <c r="F461" s="55">
        <v>2</v>
      </c>
      <c r="G461" s="55">
        <v>2</v>
      </c>
      <c r="H461" s="43">
        <v>527.79999999999995</v>
      </c>
      <c r="I461" s="43">
        <v>466</v>
      </c>
      <c r="J461" s="43">
        <v>232.61</v>
      </c>
      <c r="K461" s="55">
        <v>32</v>
      </c>
      <c r="L461" s="43">
        <v>2267163.13</v>
      </c>
      <c r="M461" s="43">
        <v>0</v>
      </c>
      <c r="N461" s="43">
        <v>0</v>
      </c>
      <c r="O461" s="43">
        <v>0</v>
      </c>
      <c r="P461" s="43">
        <v>2267163.13</v>
      </c>
      <c r="Q461" s="43">
        <v>0</v>
      </c>
      <c r="R461" s="12" t="s">
        <v>45</v>
      </c>
      <c r="S461" s="44">
        <v>3</v>
      </c>
      <c r="T461" s="46">
        <v>4865.16</v>
      </c>
      <c r="U461" s="46">
        <v>4865.16</v>
      </c>
      <c r="V461" s="47">
        <v>46022</v>
      </c>
    </row>
    <row r="462" spans="1:22" ht="13.35" customHeight="1" x14ac:dyDescent="0.15">
      <c r="A462" s="45"/>
      <c r="B462" s="56"/>
      <c r="C462" s="51"/>
      <c r="D462" s="51"/>
      <c r="E462" s="57"/>
      <c r="F462" s="55"/>
      <c r="G462" s="55"/>
      <c r="H462" s="43"/>
      <c r="I462" s="43"/>
      <c r="J462" s="43"/>
      <c r="K462" s="55"/>
      <c r="L462" s="43"/>
      <c r="M462" s="43"/>
      <c r="N462" s="43"/>
      <c r="O462" s="43"/>
      <c r="P462" s="43"/>
      <c r="Q462" s="43"/>
      <c r="R462" s="12" t="s">
        <v>74</v>
      </c>
      <c r="S462" s="45"/>
      <c r="T462" s="46"/>
      <c r="U462" s="46"/>
      <c r="V462" s="47"/>
    </row>
    <row r="463" spans="1:22" ht="15.75" customHeight="1" x14ac:dyDescent="0.15">
      <c r="A463" s="45"/>
      <c r="B463" s="56"/>
      <c r="C463" s="51"/>
      <c r="D463" s="51"/>
      <c r="E463" s="57"/>
      <c r="F463" s="55"/>
      <c r="G463" s="55"/>
      <c r="H463" s="43"/>
      <c r="I463" s="43"/>
      <c r="J463" s="43"/>
      <c r="K463" s="55"/>
      <c r="L463" s="43"/>
      <c r="M463" s="43"/>
      <c r="N463" s="43"/>
      <c r="O463" s="43"/>
      <c r="P463" s="43"/>
      <c r="Q463" s="43"/>
      <c r="R463" s="13" t="s">
        <v>62</v>
      </c>
      <c r="S463" s="45"/>
      <c r="T463" s="46"/>
      <c r="U463" s="46"/>
      <c r="V463" s="47"/>
    </row>
    <row r="464" spans="1:22" ht="13.35" customHeight="1" x14ac:dyDescent="0.15">
      <c r="A464" s="45">
        <v>81</v>
      </c>
      <c r="B464" s="56" t="s">
        <v>165</v>
      </c>
      <c r="C464" s="51">
        <v>1958</v>
      </c>
      <c r="D464" s="51">
        <v>2007</v>
      </c>
      <c r="E464" s="57" t="s">
        <v>43</v>
      </c>
      <c r="F464" s="55">
        <v>2</v>
      </c>
      <c r="G464" s="55">
        <v>2</v>
      </c>
      <c r="H464" s="43">
        <v>770.2</v>
      </c>
      <c r="I464" s="43">
        <v>701.1</v>
      </c>
      <c r="J464" s="43">
        <v>499.25</v>
      </c>
      <c r="K464" s="55">
        <v>35</v>
      </c>
      <c r="L464" s="43">
        <v>10959421.59</v>
      </c>
      <c r="M464" s="43">
        <v>0</v>
      </c>
      <c r="N464" s="43">
        <v>0</v>
      </c>
      <c r="O464" s="43">
        <v>0</v>
      </c>
      <c r="P464" s="43">
        <v>10959421.59</v>
      </c>
      <c r="Q464" s="43">
        <v>0</v>
      </c>
      <c r="R464" s="12" t="s">
        <v>46</v>
      </c>
      <c r="S464" s="44">
        <v>3</v>
      </c>
      <c r="T464" s="46">
        <v>15631.75</v>
      </c>
      <c r="U464" s="46">
        <v>15631.75</v>
      </c>
      <c r="V464" s="47">
        <v>46022</v>
      </c>
    </row>
    <row r="465" spans="1:22" ht="14.25" customHeight="1" x14ac:dyDescent="0.15">
      <c r="A465" s="45"/>
      <c r="B465" s="56"/>
      <c r="C465" s="51"/>
      <c r="D465" s="51"/>
      <c r="E465" s="57"/>
      <c r="F465" s="55"/>
      <c r="G465" s="55"/>
      <c r="H465" s="43"/>
      <c r="I465" s="43"/>
      <c r="J465" s="43"/>
      <c r="K465" s="55"/>
      <c r="L465" s="43"/>
      <c r="M465" s="43"/>
      <c r="N465" s="43"/>
      <c r="O465" s="43"/>
      <c r="P465" s="43"/>
      <c r="Q465" s="43"/>
      <c r="R465" s="12" t="s">
        <v>70</v>
      </c>
      <c r="S465" s="45"/>
      <c r="T465" s="46"/>
      <c r="U465" s="46"/>
      <c r="V465" s="47"/>
    </row>
    <row r="466" spans="1:22" ht="14.25" customHeight="1" x14ac:dyDescent="0.15">
      <c r="A466" s="45"/>
      <c r="B466" s="56"/>
      <c r="C466" s="51"/>
      <c r="D466" s="51"/>
      <c r="E466" s="57"/>
      <c r="F466" s="55"/>
      <c r="G466" s="55"/>
      <c r="H466" s="43"/>
      <c r="I466" s="43"/>
      <c r="J466" s="43"/>
      <c r="K466" s="55"/>
      <c r="L466" s="43"/>
      <c r="M466" s="43"/>
      <c r="N466" s="43"/>
      <c r="O466" s="43"/>
      <c r="P466" s="43"/>
      <c r="Q466" s="43"/>
      <c r="R466" s="13" t="s">
        <v>71</v>
      </c>
      <c r="S466" s="45"/>
      <c r="T466" s="46"/>
      <c r="U466" s="46"/>
      <c r="V466" s="47"/>
    </row>
    <row r="467" spans="1:22" ht="13.35" customHeight="1" x14ac:dyDescent="0.15">
      <c r="A467" s="45">
        <v>82</v>
      </c>
      <c r="B467" s="56" t="s">
        <v>166</v>
      </c>
      <c r="C467" s="51">
        <v>1945</v>
      </c>
      <c r="D467" s="51"/>
      <c r="E467" s="57" t="s">
        <v>43</v>
      </c>
      <c r="F467" s="55">
        <v>1</v>
      </c>
      <c r="G467" s="55">
        <v>5</v>
      </c>
      <c r="H467" s="43">
        <v>182.1</v>
      </c>
      <c r="I467" s="43">
        <v>182.1</v>
      </c>
      <c r="J467" s="43">
        <v>0</v>
      </c>
      <c r="K467" s="55">
        <v>14</v>
      </c>
      <c r="L467" s="43">
        <v>4715064.17</v>
      </c>
      <c r="M467" s="43">
        <v>0</v>
      </c>
      <c r="N467" s="43">
        <v>0</v>
      </c>
      <c r="O467" s="43">
        <v>0</v>
      </c>
      <c r="P467" s="43">
        <v>4715064.17</v>
      </c>
      <c r="Q467" s="43">
        <v>0</v>
      </c>
      <c r="R467" s="12" t="s">
        <v>46</v>
      </c>
      <c r="S467" s="44">
        <v>3</v>
      </c>
      <c r="T467" s="46">
        <v>25892.720000000001</v>
      </c>
      <c r="U467" s="46">
        <v>25892.720000000001</v>
      </c>
      <c r="V467" s="47">
        <v>46022</v>
      </c>
    </row>
    <row r="468" spans="1:22" ht="15.75" customHeight="1" x14ac:dyDescent="0.15">
      <c r="A468" s="45"/>
      <c r="B468" s="56"/>
      <c r="C468" s="51"/>
      <c r="D468" s="51"/>
      <c r="E468" s="57"/>
      <c r="F468" s="55"/>
      <c r="G468" s="55"/>
      <c r="H468" s="43"/>
      <c r="I468" s="43"/>
      <c r="J468" s="43"/>
      <c r="K468" s="55"/>
      <c r="L468" s="43"/>
      <c r="M468" s="43"/>
      <c r="N468" s="43"/>
      <c r="O468" s="43"/>
      <c r="P468" s="43"/>
      <c r="Q468" s="43"/>
      <c r="R468" s="12" t="s">
        <v>70</v>
      </c>
      <c r="S468" s="45"/>
      <c r="T468" s="46"/>
      <c r="U468" s="46"/>
      <c r="V468" s="47"/>
    </row>
    <row r="469" spans="1:22" ht="15.75" customHeight="1" x14ac:dyDescent="0.15">
      <c r="A469" s="45"/>
      <c r="B469" s="56"/>
      <c r="C469" s="51"/>
      <c r="D469" s="51"/>
      <c r="E469" s="57"/>
      <c r="F469" s="55"/>
      <c r="G469" s="55"/>
      <c r="H469" s="43"/>
      <c r="I469" s="43"/>
      <c r="J469" s="43"/>
      <c r="K469" s="55"/>
      <c r="L469" s="43"/>
      <c r="M469" s="43"/>
      <c r="N469" s="43"/>
      <c r="O469" s="43"/>
      <c r="P469" s="43"/>
      <c r="Q469" s="43"/>
      <c r="R469" s="13" t="s">
        <v>71</v>
      </c>
      <c r="S469" s="45"/>
      <c r="T469" s="46"/>
      <c r="U469" s="46"/>
      <c r="V469" s="47"/>
    </row>
    <row r="470" spans="1:22" ht="13.35" customHeight="1" x14ac:dyDescent="0.15">
      <c r="A470" s="45">
        <v>83</v>
      </c>
      <c r="B470" s="56" t="s">
        <v>167</v>
      </c>
      <c r="C470" s="51">
        <v>1951</v>
      </c>
      <c r="D470" s="51"/>
      <c r="E470" s="57" t="s">
        <v>43</v>
      </c>
      <c r="F470" s="55">
        <v>2</v>
      </c>
      <c r="G470" s="55">
        <v>2</v>
      </c>
      <c r="H470" s="43">
        <v>502.7</v>
      </c>
      <c r="I470" s="43">
        <v>456.4</v>
      </c>
      <c r="J470" s="43">
        <v>276.60000000000002</v>
      </c>
      <c r="K470" s="55">
        <v>25</v>
      </c>
      <c r="L470" s="43">
        <v>7133584.8700000001</v>
      </c>
      <c r="M470" s="43">
        <v>0</v>
      </c>
      <c r="N470" s="43">
        <v>0</v>
      </c>
      <c r="O470" s="43">
        <v>0</v>
      </c>
      <c r="P470" s="43">
        <v>7133584.8700000001</v>
      </c>
      <c r="Q470" s="43">
        <v>0</v>
      </c>
      <c r="R470" s="12" t="s">
        <v>46</v>
      </c>
      <c r="S470" s="44">
        <v>3</v>
      </c>
      <c r="T470" s="46">
        <v>15630.12</v>
      </c>
      <c r="U470" s="46">
        <v>15630.12</v>
      </c>
      <c r="V470" s="47">
        <v>46022</v>
      </c>
    </row>
    <row r="471" spans="1:22" ht="14.25" customHeight="1" x14ac:dyDescent="0.15">
      <c r="A471" s="45"/>
      <c r="B471" s="56"/>
      <c r="C471" s="51"/>
      <c r="D471" s="51"/>
      <c r="E471" s="57"/>
      <c r="F471" s="55"/>
      <c r="G471" s="55"/>
      <c r="H471" s="43"/>
      <c r="I471" s="43"/>
      <c r="J471" s="43"/>
      <c r="K471" s="55"/>
      <c r="L471" s="43"/>
      <c r="M471" s="43"/>
      <c r="N471" s="43"/>
      <c r="O471" s="43"/>
      <c r="P471" s="43"/>
      <c r="Q471" s="43"/>
      <c r="R471" s="12" t="s">
        <v>70</v>
      </c>
      <c r="S471" s="45"/>
      <c r="T471" s="46"/>
      <c r="U471" s="46"/>
      <c r="V471" s="47"/>
    </row>
    <row r="472" spans="1:22" ht="14.25" customHeight="1" x14ac:dyDescent="0.15">
      <c r="A472" s="45"/>
      <c r="B472" s="56"/>
      <c r="C472" s="51"/>
      <c r="D472" s="51"/>
      <c r="E472" s="57"/>
      <c r="F472" s="55"/>
      <c r="G472" s="55"/>
      <c r="H472" s="43"/>
      <c r="I472" s="43"/>
      <c r="J472" s="43"/>
      <c r="K472" s="55"/>
      <c r="L472" s="43"/>
      <c r="M472" s="43"/>
      <c r="N472" s="43"/>
      <c r="O472" s="43"/>
      <c r="P472" s="43"/>
      <c r="Q472" s="43"/>
      <c r="R472" s="13" t="s">
        <v>71</v>
      </c>
      <c r="S472" s="45"/>
      <c r="T472" s="46"/>
      <c r="U472" s="46"/>
      <c r="V472" s="47"/>
    </row>
    <row r="473" spans="1:22" ht="13.35" customHeight="1" x14ac:dyDescent="0.15">
      <c r="A473" s="45">
        <v>84</v>
      </c>
      <c r="B473" s="56" t="s">
        <v>168</v>
      </c>
      <c r="C473" s="51">
        <v>1966</v>
      </c>
      <c r="D473" s="51">
        <v>2009</v>
      </c>
      <c r="E473" s="57" t="s">
        <v>43</v>
      </c>
      <c r="F473" s="55">
        <v>2</v>
      </c>
      <c r="G473" s="55">
        <v>3</v>
      </c>
      <c r="H473" s="43">
        <v>569.20000000000005</v>
      </c>
      <c r="I473" s="43">
        <v>507.6</v>
      </c>
      <c r="J473" s="43">
        <v>222.3</v>
      </c>
      <c r="K473" s="55">
        <v>22</v>
      </c>
      <c r="L473" s="43">
        <v>7934086.8799999999</v>
      </c>
      <c r="M473" s="43">
        <v>0</v>
      </c>
      <c r="N473" s="43">
        <v>0</v>
      </c>
      <c r="O473" s="43">
        <v>0</v>
      </c>
      <c r="P473" s="43">
        <v>7934086.8799999999</v>
      </c>
      <c r="Q473" s="43">
        <v>0</v>
      </c>
      <c r="R473" s="12" t="s">
        <v>46</v>
      </c>
      <c r="S473" s="44">
        <v>3</v>
      </c>
      <c r="T473" s="46">
        <v>15630.59</v>
      </c>
      <c r="U473" s="46">
        <v>15630.59</v>
      </c>
      <c r="V473" s="47">
        <v>46022</v>
      </c>
    </row>
    <row r="474" spans="1:22" ht="15.75" customHeight="1" x14ac:dyDescent="0.15">
      <c r="A474" s="45"/>
      <c r="B474" s="56"/>
      <c r="C474" s="51"/>
      <c r="D474" s="51"/>
      <c r="E474" s="57"/>
      <c r="F474" s="55"/>
      <c r="G474" s="55"/>
      <c r="H474" s="43"/>
      <c r="I474" s="43"/>
      <c r="J474" s="43"/>
      <c r="K474" s="55"/>
      <c r="L474" s="43"/>
      <c r="M474" s="43"/>
      <c r="N474" s="43"/>
      <c r="O474" s="43"/>
      <c r="P474" s="43"/>
      <c r="Q474" s="43"/>
      <c r="R474" s="12" t="s">
        <v>70</v>
      </c>
      <c r="S474" s="45"/>
      <c r="T474" s="46"/>
      <c r="U474" s="46"/>
      <c r="V474" s="47"/>
    </row>
    <row r="475" spans="1:22" ht="15.75" customHeight="1" x14ac:dyDescent="0.15">
      <c r="A475" s="45"/>
      <c r="B475" s="56"/>
      <c r="C475" s="51"/>
      <c r="D475" s="51"/>
      <c r="E475" s="57"/>
      <c r="F475" s="55"/>
      <c r="G475" s="55"/>
      <c r="H475" s="43"/>
      <c r="I475" s="43"/>
      <c r="J475" s="43"/>
      <c r="K475" s="55"/>
      <c r="L475" s="43"/>
      <c r="M475" s="43"/>
      <c r="N475" s="43"/>
      <c r="O475" s="43"/>
      <c r="P475" s="43"/>
      <c r="Q475" s="43"/>
      <c r="R475" s="13" t="s">
        <v>71</v>
      </c>
      <c r="S475" s="45"/>
      <c r="T475" s="46"/>
      <c r="U475" s="46"/>
      <c r="V475" s="47"/>
    </row>
    <row r="476" spans="1:22" ht="13.35" customHeight="1" x14ac:dyDescent="0.15">
      <c r="A476" s="45">
        <v>85</v>
      </c>
      <c r="B476" s="56" t="s">
        <v>169</v>
      </c>
      <c r="C476" s="51">
        <v>1952</v>
      </c>
      <c r="D476" s="51"/>
      <c r="E476" s="57" t="s">
        <v>43</v>
      </c>
      <c r="F476" s="55">
        <v>2</v>
      </c>
      <c r="G476" s="55">
        <v>2</v>
      </c>
      <c r="H476" s="43">
        <v>490.1</v>
      </c>
      <c r="I476" s="43">
        <v>431.4</v>
      </c>
      <c r="J476" s="43">
        <v>281.60000000000002</v>
      </c>
      <c r="K476" s="55">
        <v>16</v>
      </c>
      <c r="L476" s="43">
        <v>6742714.7599999998</v>
      </c>
      <c r="M476" s="43">
        <v>0</v>
      </c>
      <c r="N476" s="43">
        <v>0</v>
      </c>
      <c r="O476" s="43">
        <v>0</v>
      </c>
      <c r="P476" s="43">
        <v>6742714.7599999998</v>
      </c>
      <c r="Q476" s="43">
        <v>0</v>
      </c>
      <c r="R476" s="12" t="s">
        <v>46</v>
      </c>
      <c r="S476" s="44">
        <v>3</v>
      </c>
      <c r="T476" s="46">
        <v>15629.84</v>
      </c>
      <c r="U476" s="46">
        <v>15629.84</v>
      </c>
      <c r="V476" s="47">
        <v>46022</v>
      </c>
    </row>
    <row r="477" spans="1:22" ht="15.75" customHeight="1" x14ac:dyDescent="0.15">
      <c r="A477" s="45"/>
      <c r="B477" s="56"/>
      <c r="C477" s="51"/>
      <c r="D477" s="51"/>
      <c r="E477" s="57"/>
      <c r="F477" s="55"/>
      <c r="G477" s="55"/>
      <c r="H477" s="43"/>
      <c r="I477" s="43"/>
      <c r="J477" s="43"/>
      <c r="K477" s="55"/>
      <c r="L477" s="43"/>
      <c r="M477" s="43"/>
      <c r="N477" s="43"/>
      <c r="O477" s="43"/>
      <c r="P477" s="43"/>
      <c r="Q477" s="43"/>
      <c r="R477" s="12" t="s">
        <v>70</v>
      </c>
      <c r="S477" s="45"/>
      <c r="T477" s="46"/>
      <c r="U477" s="46"/>
      <c r="V477" s="47"/>
    </row>
    <row r="478" spans="1:22" ht="15.75" customHeight="1" x14ac:dyDescent="0.15">
      <c r="A478" s="45"/>
      <c r="B478" s="56"/>
      <c r="C478" s="51"/>
      <c r="D478" s="51"/>
      <c r="E478" s="57"/>
      <c r="F478" s="55"/>
      <c r="G478" s="55"/>
      <c r="H478" s="43"/>
      <c r="I478" s="43"/>
      <c r="J478" s="43"/>
      <c r="K478" s="55"/>
      <c r="L478" s="43"/>
      <c r="M478" s="43"/>
      <c r="N478" s="43"/>
      <c r="O478" s="43"/>
      <c r="P478" s="43"/>
      <c r="Q478" s="43"/>
      <c r="R478" s="13" t="s">
        <v>71</v>
      </c>
      <c r="S478" s="45"/>
      <c r="T478" s="46"/>
      <c r="U478" s="46"/>
      <c r="V478" s="47"/>
    </row>
    <row r="479" spans="1:22" s="3" customFormat="1" ht="27" customHeight="1" x14ac:dyDescent="0.15">
      <c r="A479" s="60" t="s">
        <v>203</v>
      </c>
      <c r="B479" s="60"/>
      <c r="C479" s="2" t="s">
        <v>60</v>
      </c>
      <c r="D479" s="2" t="s">
        <v>60</v>
      </c>
      <c r="E479" s="2" t="s">
        <v>60</v>
      </c>
      <c r="F479" s="2" t="s">
        <v>60</v>
      </c>
      <c r="G479" s="2" t="s">
        <v>60</v>
      </c>
      <c r="H479" s="29">
        <f>SUM(H461:H478)</f>
        <v>3042.1</v>
      </c>
      <c r="I479" s="29">
        <f t="shared" ref="I479:Q479" si="27">SUM(I461:I478)</f>
        <v>2744.6</v>
      </c>
      <c r="J479" s="29">
        <f t="shared" si="27"/>
        <v>1512.3600000000001</v>
      </c>
      <c r="K479" s="30">
        <f t="shared" si="27"/>
        <v>144</v>
      </c>
      <c r="L479" s="29">
        <f t="shared" si="27"/>
        <v>39752035.399999999</v>
      </c>
      <c r="M479" s="29">
        <f t="shared" si="27"/>
        <v>0</v>
      </c>
      <c r="N479" s="29">
        <f t="shared" si="27"/>
        <v>0</v>
      </c>
      <c r="O479" s="29">
        <f t="shared" si="27"/>
        <v>0</v>
      </c>
      <c r="P479" s="29">
        <f t="shared" si="27"/>
        <v>39752035.399999999</v>
      </c>
      <c r="Q479" s="29">
        <f t="shared" si="27"/>
        <v>0</v>
      </c>
      <c r="R479" s="35" t="s">
        <v>60</v>
      </c>
      <c r="S479" s="30">
        <f>SUM(S461:S478)</f>
        <v>18</v>
      </c>
      <c r="T479" s="29" t="s">
        <v>60</v>
      </c>
      <c r="U479" s="29" t="s">
        <v>60</v>
      </c>
      <c r="V479" s="2" t="s">
        <v>60</v>
      </c>
    </row>
    <row r="480" spans="1:22" s="19" customFormat="1" ht="15.75" customHeight="1" x14ac:dyDescent="0.2">
      <c r="A480" s="61" t="s">
        <v>84</v>
      </c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</row>
    <row r="481" spans="1:22" ht="13.35" customHeight="1" x14ac:dyDescent="0.15">
      <c r="A481" s="45">
        <v>86</v>
      </c>
      <c r="B481" s="48" t="s">
        <v>170</v>
      </c>
      <c r="C481" s="51">
        <v>1968</v>
      </c>
      <c r="D481" s="51"/>
      <c r="E481" s="52" t="s">
        <v>43</v>
      </c>
      <c r="F481" s="55">
        <v>2</v>
      </c>
      <c r="G481" s="55">
        <v>3</v>
      </c>
      <c r="H481" s="43">
        <v>596.9</v>
      </c>
      <c r="I481" s="43">
        <v>532.1</v>
      </c>
      <c r="J481" s="43">
        <v>191.61</v>
      </c>
      <c r="K481" s="55">
        <v>34</v>
      </c>
      <c r="L481" s="43">
        <v>8317139.5899999999</v>
      </c>
      <c r="M481" s="43">
        <v>0</v>
      </c>
      <c r="N481" s="43">
        <v>0</v>
      </c>
      <c r="O481" s="43">
        <v>0</v>
      </c>
      <c r="P481" s="43">
        <v>8317139.5899999999</v>
      </c>
      <c r="Q481" s="43">
        <v>0</v>
      </c>
      <c r="R481" s="12" t="s">
        <v>46</v>
      </c>
      <c r="S481" s="44">
        <v>3</v>
      </c>
      <c r="T481" s="46">
        <v>15630.78</v>
      </c>
      <c r="U481" s="46">
        <v>15630.78</v>
      </c>
      <c r="V481" s="47">
        <v>46022</v>
      </c>
    </row>
    <row r="482" spans="1:22" ht="16.5" customHeight="1" x14ac:dyDescent="0.15">
      <c r="A482" s="45"/>
      <c r="B482" s="49"/>
      <c r="C482" s="51"/>
      <c r="D482" s="51"/>
      <c r="E482" s="53"/>
      <c r="F482" s="55"/>
      <c r="G482" s="55"/>
      <c r="H482" s="43"/>
      <c r="I482" s="43"/>
      <c r="J482" s="43"/>
      <c r="K482" s="55"/>
      <c r="L482" s="43"/>
      <c r="M482" s="43"/>
      <c r="N482" s="43"/>
      <c r="O482" s="43"/>
      <c r="P482" s="43"/>
      <c r="Q482" s="43"/>
      <c r="R482" s="12" t="s">
        <v>70</v>
      </c>
      <c r="S482" s="45"/>
      <c r="T482" s="46"/>
      <c r="U482" s="46"/>
      <c r="V482" s="47"/>
    </row>
    <row r="483" spans="1:22" ht="16.5" customHeight="1" x14ac:dyDescent="0.15">
      <c r="A483" s="45"/>
      <c r="B483" s="58"/>
      <c r="C483" s="51"/>
      <c r="D483" s="51"/>
      <c r="E483" s="59"/>
      <c r="F483" s="55"/>
      <c r="G483" s="55"/>
      <c r="H483" s="43"/>
      <c r="I483" s="43"/>
      <c r="J483" s="43"/>
      <c r="K483" s="55"/>
      <c r="L483" s="43"/>
      <c r="M483" s="43"/>
      <c r="N483" s="43"/>
      <c r="O483" s="43"/>
      <c r="P483" s="43"/>
      <c r="Q483" s="43"/>
      <c r="R483" s="13" t="s">
        <v>71</v>
      </c>
      <c r="S483" s="45"/>
      <c r="T483" s="46"/>
      <c r="U483" s="46"/>
      <c r="V483" s="47"/>
    </row>
    <row r="484" spans="1:22" ht="2.85" customHeight="1" x14ac:dyDescent="0.2">
      <c r="B484" s="32"/>
      <c r="C484" s="15"/>
      <c r="D484" s="15"/>
    </row>
    <row r="485" spans="1:22" s="3" customFormat="1" ht="27" customHeight="1" x14ac:dyDescent="0.15">
      <c r="A485" s="60" t="s">
        <v>202</v>
      </c>
      <c r="B485" s="60"/>
      <c r="C485" s="2" t="s">
        <v>60</v>
      </c>
      <c r="D485" s="2" t="s">
        <v>60</v>
      </c>
      <c r="E485" s="2" t="s">
        <v>60</v>
      </c>
      <c r="F485" s="2" t="s">
        <v>60</v>
      </c>
      <c r="G485" s="2" t="s">
        <v>60</v>
      </c>
      <c r="H485" s="29">
        <f>SUM(H481)</f>
        <v>596.9</v>
      </c>
      <c r="I485" s="29">
        <f t="shared" ref="I485:Q485" si="28">SUM(I481)</f>
        <v>532.1</v>
      </c>
      <c r="J485" s="29">
        <f t="shared" si="28"/>
        <v>191.61</v>
      </c>
      <c r="K485" s="30">
        <f t="shared" si="28"/>
        <v>34</v>
      </c>
      <c r="L485" s="29">
        <f t="shared" si="28"/>
        <v>8317139.5899999999</v>
      </c>
      <c r="M485" s="29">
        <f t="shared" si="28"/>
        <v>0</v>
      </c>
      <c r="N485" s="29">
        <f t="shared" si="28"/>
        <v>0</v>
      </c>
      <c r="O485" s="29">
        <f t="shared" si="28"/>
        <v>0</v>
      </c>
      <c r="P485" s="29">
        <f t="shared" si="28"/>
        <v>8317139.5899999999</v>
      </c>
      <c r="Q485" s="29">
        <f t="shared" si="28"/>
        <v>0</v>
      </c>
      <c r="R485" s="35" t="s">
        <v>60</v>
      </c>
      <c r="S485" s="30">
        <f>SUM(S481)</f>
        <v>3</v>
      </c>
      <c r="T485" s="29" t="s">
        <v>60</v>
      </c>
      <c r="U485" s="29" t="s">
        <v>60</v>
      </c>
      <c r="V485" s="2" t="s">
        <v>60</v>
      </c>
    </row>
    <row r="486" spans="1:22" s="3" customFormat="1" ht="29.25" customHeight="1" x14ac:dyDescent="0.15">
      <c r="A486" s="60" t="s">
        <v>201</v>
      </c>
      <c r="B486" s="60"/>
      <c r="C486" s="2" t="s">
        <v>60</v>
      </c>
      <c r="D486" s="2" t="s">
        <v>60</v>
      </c>
      <c r="E486" s="2" t="s">
        <v>60</v>
      </c>
      <c r="F486" s="2" t="s">
        <v>60</v>
      </c>
      <c r="G486" s="2" t="s">
        <v>60</v>
      </c>
      <c r="H486" s="29">
        <f t="shared" ref="H486:Q486" si="29">H354+H389+H421+H434+H448+H459+H479+H485+H429</f>
        <v>37218.400000000001</v>
      </c>
      <c r="I486" s="29">
        <f t="shared" si="29"/>
        <v>33833.499999999993</v>
      </c>
      <c r="J486" s="29">
        <f t="shared" si="29"/>
        <v>23653.310000000005</v>
      </c>
      <c r="K486" s="30">
        <f t="shared" si="29"/>
        <v>1105</v>
      </c>
      <c r="L486" s="29">
        <f t="shared" si="29"/>
        <v>312119339.52999997</v>
      </c>
      <c r="M486" s="29">
        <f t="shared" si="29"/>
        <v>0</v>
      </c>
      <c r="N486" s="29">
        <f t="shared" si="29"/>
        <v>0</v>
      </c>
      <c r="O486" s="29">
        <f t="shared" si="29"/>
        <v>0</v>
      </c>
      <c r="P486" s="29">
        <f t="shared" si="29"/>
        <v>312119339.52999997</v>
      </c>
      <c r="Q486" s="29">
        <f t="shared" si="29"/>
        <v>0</v>
      </c>
      <c r="R486" s="35" t="s">
        <v>60</v>
      </c>
      <c r="S486" s="30">
        <f>S354+S389+S421+S434+S448+S459+S479+S485+S429</f>
        <v>147</v>
      </c>
      <c r="T486" s="29" t="s">
        <v>60</v>
      </c>
      <c r="U486" s="29" t="s">
        <v>60</v>
      </c>
      <c r="V486" s="2" t="s">
        <v>60</v>
      </c>
    </row>
    <row r="487" spans="1:22" s="34" customFormat="1" ht="23.25" customHeight="1" x14ac:dyDescent="0.15">
      <c r="A487" s="117" t="s">
        <v>57</v>
      </c>
      <c r="B487" s="117"/>
      <c r="C487" s="117"/>
      <c r="D487" s="117"/>
      <c r="E487" s="117"/>
      <c r="F487" s="117"/>
      <c r="G487" s="117"/>
      <c r="H487" s="117"/>
      <c r="I487" s="117"/>
      <c r="J487" s="117"/>
      <c r="K487" s="117"/>
      <c r="L487" s="117"/>
      <c r="M487" s="117"/>
      <c r="N487" s="117"/>
      <c r="O487" s="117"/>
      <c r="P487" s="117"/>
      <c r="Q487" s="117"/>
      <c r="R487" s="117"/>
      <c r="S487" s="117"/>
      <c r="T487" s="117"/>
      <c r="U487" s="117"/>
      <c r="V487" s="117"/>
    </row>
    <row r="488" spans="1:22" s="18" customFormat="1" ht="17.25" customHeight="1" x14ac:dyDescent="0.15">
      <c r="A488" s="62" t="s">
        <v>61</v>
      </c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</row>
    <row r="489" spans="1:22" ht="13.35" customHeight="1" x14ac:dyDescent="0.15">
      <c r="A489" s="45">
        <v>1</v>
      </c>
      <c r="B489" s="56" t="s">
        <v>196</v>
      </c>
      <c r="C489" s="51">
        <v>1936</v>
      </c>
      <c r="D489" s="51"/>
      <c r="E489" s="57" t="s">
        <v>43</v>
      </c>
      <c r="F489" s="55">
        <v>2</v>
      </c>
      <c r="G489" s="55">
        <v>2</v>
      </c>
      <c r="H489" s="43">
        <v>622</v>
      </c>
      <c r="I489" s="43">
        <v>541.9</v>
      </c>
      <c r="J489" s="43">
        <v>242.96</v>
      </c>
      <c r="K489" s="55">
        <v>26</v>
      </c>
      <c r="L489" s="43">
        <v>8294987.9400000004</v>
      </c>
      <c r="M489" s="43">
        <v>0</v>
      </c>
      <c r="N489" s="43">
        <v>0</v>
      </c>
      <c r="O489" s="43">
        <v>0</v>
      </c>
      <c r="P489" s="43">
        <v>8294987.9400000004</v>
      </c>
      <c r="Q489" s="43">
        <v>0</v>
      </c>
      <c r="R489" s="12" t="s">
        <v>46</v>
      </c>
      <c r="S489" s="44">
        <v>2</v>
      </c>
      <c r="T489" s="46">
        <v>15307.23</v>
      </c>
      <c r="U489" s="46">
        <v>15307.23</v>
      </c>
      <c r="V489" s="47">
        <v>46022</v>
      </c>
    </row>
    <row r="490" spans="1:22" ht="14.25" customHeight="1" x14ac:dyDescent="0.15">
      <c r="A490" s="45"/>
      <c r="B490" s="56"/>
      <c r="C490" s="51"/>
      <c r="D490" s="51"/>
      <c r="E490" s="57"/>
      <c r="F490" s="55"/>
      <c r="G490" s="55"/>
      <c r="H490" s="43"/>
      <c r="I490" s="43"/>
      <c r="J490" s="43"/>
      <c r="K490" s="55"/>
      <c r="L490" s="43"/>
      <c r="M490" s="43"/>
      <c r="N490" s="43"/>
      <c r="O490" s="43"/>
      <c r="P490" s="43"/>
      <c r="Q490" s="43"/>
      <c r="R490" s="13" t="s">
        <v>70</v>
      </c>
      <c r="S490" s="45"/>
      <c r="T490" s="46"/>
      <c r="U490" s="46"/>
      <c r="V490" s="47"/>
    </row>
    <row r="491" spans="1:22" ht="13.35" customHeight="1" x14ac:dyDescent="0.15">
      <c r="A491" s="45" t="s">
        <v>20</v>
      </c>
      <c r="B491" s="56" t="s">
        <v>197</v>
      </c>
      <c r="C491" s="51">
        <v>1954</v>
      </c>
      <c r="D491" s="51"/>
      <c r="E491" s="57" t="s">
        <v>43</v>
      </c>
      <c r="F491" s="55">
        <v>2</v>
      </c>
      <c r="G491" s="55">
        <v>2</v>
      </c>
      <c r="H491" s="43">
        <v>641.29999999999995</v>
      </c>
      <c r="I491" s="43">
        <v>577.6</v>
      </c>
      <c r="J491" s="43">
        <v>274.25</v>
      </c>
      <c r="K491" s="55">
        <v>30</v>
      </c>
      <c r="L491" s="43">
        <v>8841456.0500000007</v>
      </c>
      <c r="M491" s="43">
        <v>0</v>
      </c>
      <c r="N491" s="43">
        <v>0</v>
      </c>
      <c r="O491" s="43">
        <v>0</v>
      </c>
      <c r="P491" s="43">
        <v>8841456.0500000007</v>
      </c>
      <c r="Q491" s="43">
        <v>0</v>
      </c>
      <c r="R491" s="12" t="s">
        <v>46</v>
      </c>
      <c r="S491" s="44">
        <v>2</v>
      </c>
      <c r="T491" s="46">
        <v>15307.23</v>
      </c>
      <c r="U491" s="46">
        <v>15307.23</v>
      </c>
      <c r="V491" s="47">
        <v>46022</v>
      </c>
    </row>
    <row r="492" spans="1:22" ht="15.75" customHeight="1" x14ac:dyDescent="0.15">
      <c r="A492" s="45"/>
      <c r="B492" s="56"/>
      <c r="C492" s="51"/>
      <c r="D492" s="51"/>
      <c r="E492" s="57"/>
      <c r="F492" s="55"/>
      <c r="G492" s="55"/>
      <c r="H492" s="43"/>
      <c r="I492" s="43"/>
      <c r="J492" s="43"/>
      <c r="K492" s="55"/>
      <c r="L492" s="43"/>
      <c r="M492" s="43"/>
      <c r="N492" s="43"/>
      <c r="O492" s="43"/>
      <c r="P492" s="43"/>
      <c r="Q492" s="43"/>
      <c r="R492" s="13" t="s">
        <v>70</v>
      </c>
      <c r="S492" s="45"/>
      <c r="T492" s="46"/>
      <c r="U492" s="46"/>
      <c r="V492" s="47"/>
    </row>
    <row r="493" spans="1:22" ht="13.35" customHeight="1" x14ac:dyDescent="0.15">
      <c r="A493" s="45" t="s">
        <v>21</v>
      </c>
      <c r="B493" s="56" t="s">
        <v>171</v>
      </c>
      <c r="C493" s="51">
        <v>1954</v>
      </c>
      <c r="D493" s="51"/>
      <c r="E493" s="57" t="s">
        <v>43</v>
      </c>
      <c r="F493" s="55">
        <v>2</v>
      </c>
      <c r="G493" s="55">
        <v>2</v>
      </c>
      <c r="H493" s="43">
        <v>573.79999999999995</v>
      </c>
      <c r="I493" s="43">
        <v>530</v>
      </c>
      <c r="J493" s="43">
        <v>274.89999999999998</v>
      </c>
      <c r="K493" s="55">
        <v>26</v>
      </c>
      <c r="L493" s="43">
        <v>8284306.5</v>
      </c>
      <c r="M493" s="43">
        <v>0</v>
      </c>
      <c r="N493" s="43">
        <v>0</v>
      </c>
      <c r="O493" s="43">
        <v>0</v>
      </c>
      <c r="P493" s="43">
        <v>8284306.5</v>
      </c>
      <c r="Q493" s="43">
        <v>0</v>
      </c>
      <c r="R493" s="12" t="s">
        <v>46</v>
      </c>
      <c r="S493" s="44">
        <v>3</v>
      </c>
      <c r="T493" s="46">
        <v>15630.77</v>
      </c>
      <c r="U493" s="46">
        <v>15630.77</v>
      </c>
      <c r="V493" s="47">
        <v>46022</v>
      </c>
    </row>
    <row r="494" spans="1:22" ht="13.5" customHeight="1" x14ac:dyDescent="0.15">
      <c r="A494" s="45"/>
      <c r="B494" s="56"/>
      <c r="C494" s="51"/>
      <c r="D494" s="51"/>
      <c r="E494" s="57"/>
      <c r="F494" s="55"/>
      <c r="G494" s="55"/>
      <c r="H494" s="43"/>
      <c r="I494" s="43"/>
      <c r="J494" s="43"/>
      <c r="K494" s="55"/>
      <c r="L494" s="43"/>
      <c r="M494" s="43"/>
      <c r="N494" s="43"/>
      <c r="O494" s="43"/>
      <c r="P494" s="43"/>
      <c r="Q494" s="43"/>
      <c r="R494" s="12" t="s">
        <v>70</v>
      </c>
      <c r="S494" s="45"/>
      <c r="T494" s="46"/>
      <c r="U494" s="46"/>
      <c r="V494" s="47"/>
    </row>
    <row r="495" spans="1:22" ht="13.5" customHeight="1" x14ac:dyDescent="0.15">
      <c r="A495" s="45"/>
      <c r="B495" s="56"/>
      <c r="C495" s="51"/>
      <c r="D495" s="51"/>
      <c r="E495" s="57"/>
      <c r="F495" s="55"/>
      <c r="G495" s="55"/>
      <c r="H495" s="43"/>
      <c r="I495" s="43"/>
      <c r="J495" s="43"/>
      <c r="K495" s="55"/>
      <c r="L495" s="43"/>
      <c r="M495" s="43"/>
      <c r="N495" s="43"/>
      <c r="O495" s="43"/>
      <c r="P495" s="43"/>
      <c r="Q495" s="43"/>
      <c r="R495" s="13" t="s">
        <v>71</v>
      </c>
      <c r="S495" s="45"/>
      <c r="T495" s="46"/>
      <c r="U495" s="46"/>
      <c r="V495" s="47"/>
    </row>
    <row r="496" spans="1:22" ht="13.35" customHeight="1" x14ac:dyDescent="0.15">
      <c r="A496" s="45" t="s">
        <v>22</v>
      </c>
      <c r="B496" s="56" t="s">
        <v>172</v>
      </c>
      <c r="C496" s="51">
        <v>1976</v>
      </c>
      <c r="D496" s="51">
        <v>1976</v>
      </c>
      <c r="E496" s="57" t="s">
        <v>41</v>
      </c>
      <c r="F496" s="55">
        <v>9</v>
      </c>
      <c r="G496" s="55">
        <v>1</v>
      </c>
      <c r="H496" s="43">
        <v>5154.5</v>
      </c>
      <c r="I496" s="43">
        <v>4200.8</v>
      </c>
      <c r="J496" s="43">
        <v>4151.2</v>
      </c>
      <c r="K496" s="55">
        <v>185</v>
      </c>
      <c r="L496" s="43">
        <v>2175469.2400000002</v>
      </c>
      <c r="M496" s="43">
        <v>0</v>
      </c>
      <c r="N496" s="43">
        <v>0</v>
      </c>
      <c r="O496" s="43">
        <v>0</v>
      </c>
      <c r="P496" s="43">
        <v>2175469.2400000002</v>
      </c>
      <c r="Q496" s="43">
        <v>0</v>
      </c>
      <c r="R496" s="12" t="s">
        <v>45</v>
      </c>
      <c r="S496" s="44">
        <v>3</v>
      </c>
      <c r="T496" s="46">
        <v>517.87</v>
      </c>
      <c r="U496" s="46">
        <v>517.87</v>
      </c>
      <c r="V496" s="47">
        <v>46022</v>
      </c>
    </row>
    <row r="497" spans="1:22" ht="13.35" customHeight="1" x14ac:dyDescent="0.15">
      <c r="A497" s="45"/>
      <c r="B497" s="56"/>
      <c r="C497" s="51"/>
      <c r="D497" s="51"/>
      <c r="E497" s="57"/>
      <c r="F497" s="55"/>
      <c r="G497" s="55"/>
      <c r="H497" s="43"/>
      <c r="I497" s="43"/>
      <c r="J497" s="43"/>
      <c r="K497" s="55"/>
      <c r="L497" s="43"/>
      <c r="M497" s="43"/>
      <c r="N497" s="43"/>
      <c r="O497" s="43"/>
      <c r="P497" s="43"/>
      <c r="Q497" s="43"/>
      <c r="R497" s="12" t="s">
        <v>64</v>
      </c>
      <c r="S497" s="45"/>
      <c r="T497" s="46"/>
      <c r="U497" s="46"/>
      <c r="V497" s="47"/>
    </row>
    <row r="498" spans="1:22" ht="16.5" customHeight="1" x14ac:dyDescent="0.15">
      <c r="A498" s="45"/>
      <c r="B498" s="56"/>
      <c r="C498" s="51"/>
      <c r="D498" s="51"/>
      <c r="E498" s="57"/>
      <c r="F498" s="55"/>
      <c r="G498" s="55"/>
      <c r="H498" s="43"/>
      <c r="I498" s="43"/>
      <c r="J498" s="43"/>
      <c r="K498" s="55"/>
      <c r="L498" s="43"/>
      <c r="M498" s="43"/>
      <c r="N498" s="43"/>
      <c r="O498" s="43"/>
      <c r="P498" s="43"/>
      <c r="Q498" s="43"/>
      <c r="R498" s="13" t="s">
        <v>62</v>
      </c>
      <c r="S498" s="45"/>
      <c r="T498" s="46"/>
      <c r="U498" s="46"/>
      <c r="V498" s="47"/>
    </row>
    <row r="499" spans="1:22" ht="13.35" customHeight="1" x14ac:dyDescent="0.15">
      <c r="A499" s="45" t="s">
        <v>23</v>
      </c>
      <c r="B499" s="56" t="s">
        <v>173</v>
      </c>
      <c r="C499" s="51">
        <v>1958</v>
      </c>
      <c r="D499" s="51"/>
      <c r="E499" s="57" t="s">
        <v>43</v>
      </c>
      <c r="F499" s="55">
        <v>2</v>
      </c>
      <c r="G499" s="55">
        <v>2</v>
      </c>
      <c r="H499" s="43">
        <v>796.5</v>
      </c>
      <c r="I499" s="43">
        <v>712.9</v>
      </c>
      <c r="J499" s="43">
        <v>548.29</v>
      </c>
      <c r="K499" s="55">
        <v>32</v>
      </c>
      <c r="L499" s="43">
        <v>10912524.27</v>
      </c>
      <c r="M499" s="43">
        <v>0</v>
      </c>
      <c r="N499" s="43">
        <v>0</v>
      </c>
      <c r="O499" s="43">
        <v>0</v>
      </c>
      <c r="P499" s="43">
        <v>10912524.27</v>
      </c>
      <c r="Q499" s="43">
        <v>0</v>
      </c>
      <c r="R499" s="12" t="s">
        <v>46</v>
      </c>
      <c r="S499" s="44">
        <v>2</v>
      </c>
      <c r="T499" s="46">
        <v>15307.23</v>
      </c>
      <c r="U499" s="46">
        <v>15307.23</v>
      </c>
      <c r="V499" s="47">
        <v>46022</v>
      </c>
    </row>
    <row r="500" spans="1:22" ht="16.5" customHeight="1" x14ac:dyDescent="0.15">
      <c r="A500" s="45"/>
      <c r="B500" s="56"/>
      <c r="C500" s="51"/>
      <c r="D500" s="51"/>
      <c r="E500" s="57"/>
      <c r="F500" s="55"/>
      <c r="G500" s="55"/>
      <c r="H500" s="43"/>
      <c r="I500" s="43"/>
      <c r="J500" s="43"/>
      <c r="K500" s="55"/>
      <c r="L500" s="43"/>
      <c r="M500" s="43"/>
      <c r="N500" s="43"/>
      <c r="O500" s="43"/>
      <c r="P500" s="43"/>
      <c r="Q500" s="43"/>
      <c r="R500" s="13" t="s">
        <v>70</v>
      </c>
      <c r="S500" s="45"/>
      <c r="T500" s="46"/>
      <c r="U500" s="46"/>
      <c r="V500" s="47"/>
    </row>
    <row r="501" spans="1:22" s="3" customFormat="1" ht="26.25" customHeight="1" x14ac:dyDescent="0.15">
      <c r="A501" s="60" t="s">
        <v>200</v>
      </c>
      <c r="B501" s="60"/>
      <c r="C501" s="2" t="s">
        <v>60</v>
      </c>
      <c r="D501" s="2" t="s">
        <v>60</v>
      </c>
      <c r="E501" s="2" t="s">
        <v>60</v>
      </c>
      <c r="F501" s="2" t="s">
        <v>60</v>
      </c>
      <c r="G501" s="2" t="s">
        <v>60</v>
      </c>
      <c r="H501" s="29">
        <f>SUM(H489:H500)</f>
        <v>7788.1</v>
      </c>
      <c r="I501" s="29">
        <f t="shared" ref="I501:Q501" si="30">SUM(I489:I500)</f>
        <v>6563.2</v>
      </c>
      <c r="J501" s="29">
        <f t="shared" si="30"/>
        <v>5491.5999999999995</v>
      </c>
      <c r="K501" s="30">
        <f t="shared" si="30"/>
        <v>299</v>
      </c>
      <c r="L501" s="29">
        <f t="shared" si="30"/>
        <v>38508744</v>
      </c>
      <c r="M501" s="29">
        <f t="shared" si="30"/>
        <v>0</v>
      </c>
      <c r="N501" s="29">
        <f t="shared" si="30"/>
        <v>0</v>
      </c>
      <c r="O501" s="29">
        <f t="shared" si="30"/>
        <v>0</v>
      </c>
      <c r="P501" s="29">
        <f t="shared" si="30"/>
        <v>38508744</v>
      </c>
      <c r="Q501" s="29">
        <f t="shared" si="30"/>
        <v>0</v>
      </c>
      <c r="R501" s="29" t="s">
        <v>60</v>
      </c>
      <c r="S501" s="30">
        <f>SUM(S489:S500)</f>
        <v>12</v>
      </c>
      <c r="T501" s="29" t="s">
        <v>60</v>
      </c>
      <c r="U501" s="29" t="s">
        <v>60</v>
      </c>
      <c r="V501" s="2" t="s">
        <v>60</v>
      </c>
    </row>
    <row r="502" spans="1:22" s="22" customFormat="1" ht="14.25" customHeight="1" x14ac:dyDescent="0.15">
      <c r="A502" s="62" t="s">
        <v>78</v>
      </c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</row>
    <row r="503" spans="1:22" ht="13.35" customHeight="1" x14ac:dyDescent="0.15">
      <c r="A503" s="45" t="s">
        <v>24</v>
      </c>
      <c r="B503" s="48" t="s">
        <v>174</v>
      </c>
      <c r="C503" s="51">
        <v>1927</v>
      </c>
      <c r="D503" s="51"/>
      <c r="E503" s="52" t="s">
        <v>43</v>
      </c>
      <c r="F503" s="55">
        <v>2</v>
      </c>
      <c r="G503" s="55">
        <v>2</v>
      </c>
      <c r="H503" s="43">
        <v>421.8</v>
      </c>
      <c r="I503" s="43">
        <v>356.8</v>
      </c>
      <c r="J503" s="43">
        <v>207.31</v>
      </c>
      <c r="K503" s="55">
        <v>15</v>
      </c>
      <c r="L503" s="43">
        <v>5576358.3200000003</v>
      </c>
      <c r="M503" s="43">
        <v>0</v>
      </c>
      <c r="N503" s="43">
        <v>0</v>
      </c>
      <c r="O503" s="43">
        <v>0</v>
      </c>
      <c r="P503" s="43">
        <v>5576358.3200000003</v>
      </c>
      <c r="Q503" s="43">
        <v>0</v>
      </c>
      <c r="R503" s="12" t="s">
        <v>46</v>
      </c>
      <c r="S503" s="44">
        <v>3</v>
      </c>
      <c r="T503" s="46">
        <v>15628.81</v>
      </c>
      <c r="U503" s="46">
        <v>15628.81</v>
      </c>
      <c r="V503" s="47">
        <v>46022</v>
      </c>
    </row>
    <row r="504" spans="1:22" ht="13.5" customHeight="1" x14ac:dyDescent="0.15">
      <c r="A504" s="45"/>
      <c r="B504" s="49"/>
      <c r="C504" s="51"/>
      <c r="D504" s="51"/>
      <c r="E504" s="53"/>
      <c r="F504" s="55"/>
      <c r="G504" s="55"/>
      <c r="H504" s="43"/>
      <c r="I504" s="43"/>
      <c r="J504" s="43"/>
      <c r="K504" s="55"/>
      <c r="L504" s="43"/>
      <c r="M504" s="43"/>
      <c r="N504" s="43"/>
      <c r="O504" s="43"/>
      <c r="P504" s="43"/>
      <c r="Q504" s="43"/>
      <c r="R504" s="12" t="s">
        <v>70</v>
      </c>
      <c r="S504" s="45"/>
      <c r="T504" s="46"/>
      <c r="U504" s="46"/>
      <c r="V504" s="47"/>
    </row>
    <row r="505" spans="1:22" ht="14.25" customHeight="1" x14ac:dyDescent="0.15">
      <c r="A505" s="45"/>
      <c r="B505" s="50"/>
      <c r="C505" s="51"/>
      <c r="D505" s="51"/>
      <c r="E505" s="54"/>
      <c r="F505" s="55"/>
      <c r="G505" s="55"/>
      <c r="H505" s="43"/>
      <c r="I505" s="43"/>
      <c r="J505" s="43"/>
      <c r="K505" s="55"/>
      <c r="L505" s="43"/>
      <c r="M505" s="43"/>
      <c r="N505" s="43"/>
      <c r="O505" s="43"/>
      <c r="P505" s="43"/>
      <c r="Q505" s="43"/>
      <c r="R505" s="13" t="s">
        <v>71</v>
      </c>
      <c r="S505" s="45"/>
      <c r="T505" s="46"/>
      <c r="U505" s="46"/>
      <c r="V505" s="47"/>
    </row>
    <row r="506" spans="1:22" s="3" customFormat="1" ht="29.25" customHeight="1" x14ac:dyDescent="0.15">
      <c r="A506" s="60" t="s">
        <v>199</v>
      </c>
      <c r="B506" s="60"/>
      <c r="C506" s="2" t="s">
        <v>60</v>
      </c>
      <c r="D506" s="2" t="s">
        <v>60</v>
      </c>
      <c r="E506" s="2" t="s">
        <v>60</v>
      </c>
      <c r="F506" s="2" t="s">
        <v>60</v>
      </c>
      <c r="G506" s="2" t="s">
        <v>60</v>
      </c>
      <c r="H506" s="29">
        <f>SUM(H503)</f>
        <v>421.8</v>
      </c>
      <c r="I506" s="29">
        <f t="shared" ref="I506:Q506" si="31">SUM(I503)</f>
        <v>356.8</v>
      </c>
      <c r="J506" s="29">
        <f t="shared" si="31"/>
        <v>207.31</v>
      </c>
      <c r="K506" s="30">
        <f t="shared" si="31"/>
        <v>15</v>
      </c>
      <c r="L506" s="29">
        <f t="shared" si="31"/>
        <v>5576358.3200000003</v>
      </c>
      <c r="M506" s="29">
        <f t="shared" si="31"/>
        <v>0</v>
      </c>
      <c r="N506" s="29">
        <f t="shared" si="31"/>
        <v>0</v>
      </c>
      <c r="O506" s="29">
        <f t="shared" si="31"/>
        <v>0</v>
      </c>
      <c r="P506" s="29">
        <f t="shared" si="31"/>
        <v>5576358.3200000003</v>
      </c>
      <c r="Q506" s="29">
        <f t="shared" si="31"/>
        <v>0</v>
      </c>
      <c r="R506" s="29" t="s">
        <v>60</v>
      </c>
      <c r="S506" s="30">
        <f>SUM(S503)</f>
        <v>3</v>
      </c>
      <c r="T506" s="29" t="s">
        <v>60</v>
      </c>
      <c r="U506" s="29" t="s">
        <v>60</v>
      </c>
      <c r="V506" s="2" t="s">
        <v>60</v>
      </c>
    </row>
    <row r="507" spans="1:22" s="3" customFormat="1" ht="29.25" customHeight="1" x14ac:dyDescent="0.15">
      <c r="A507" s="60" t="s">
        <v>198</v>
      </c>
      <c r="B507" s="60"/>
      <c r="C507" s="2" t="s">
        <v>60</v>
      </c>
      <c r="D507" s="2" t="s">
        <v>60</v>
      </c>
      <c r="E507" s="2" t="s">
        <v>60</v>
      </c>
      <c r="F507" s="2" t="s">
        <v>60</v>
      </c>
      <c r="G507" s="2" t="s">
        <v>60</v>
      </c>
      <c r="H507" s="29">
        <f>H501+H506</f>
        <v>8209.9</v>
      </c>
      <c r="I507" s="29">
        <f t="shared" ref="I507:Q507" si="32">I501+I506</f>
        <v>6920</v>
      </c>
      <c r="J507" s="29">
        <f t="shared" si="32"/>
        <v>5698.91</v>
      </c>
      <c r="K507" s="30">
        <f t="shared" si="32"/>
        <v>314</v>
      </c>
      <c r="L507" s="29">
        <f t="shared" si="32"/>
        <v>44085102.32</v>
      </c>
      <c r="M507" s="29">
        <f t="shared" si="32"/>
        <v>0</v>
      </c>
      <c r="N507" s="29">
        <f t="shared" si="32"/>
        <v>0</v>
      </c>
      <c r="O507" s="29">
        <f t="shared" si="32"/>
        <v>0</v>
      </c>
      <c r="P507" s="29">
        <f t="shared" si="32"/>
        <v>44085102.32</v>
      </c>
      <c r="Q507" s="29">
        <f t="shared" si="32"/>
        <v>0</v>
      </c>
      <c r="R507" s="35" t="s">
        <v>60</v>
      </c>
      <c r="S507" s="30">
        <f>S501+S506</f>
        <v>15</v>
      </c>
      <c r="T507" s="29" t="s">
        <v>60</v>
      </c>
      <c r="U507" s="29" t="s">
        <v>60</v>
      </c>
      <c r="V507" s="2" t="s">
        <v>60</v>
      </c>
    </row>
    <row r="508" spans="1:22" s="28" customFormat="1" ht="10.5" x14ac:dyDescent="0.15">
      <c r="A508" s="116"/>
      <c r="B508" s="116"/>
      <c r="C508" s="116"/>
      <c r="D508" s="116"/>
      <c r="E508" s="116"/>
      <c r="F508" s="116"/>
      <c r="G508" s="116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  <c r="S508" s="116"/>
      <c r="T508" s="116"/>
      <c r="U508" s="116"/>
      <c r="V508" s="116"/>
    </row>
    <row r="509" spans="1:22" s="28" customFormat="1" x14ac:dyDescent="0.2">
      <c r="A509" s="26"/>
      <c r="B509" s="3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42"/>
      <c r="S509" s="26"/>
      <c r="T509" s="26"/>
      <c r="U509" s="26"/>
      <c r="V509" s="26"/>
    </row>
    <row r="510" spans="1:22" s="28" customFormat="1" x14ac:dyDescent="0.2">
      <c r="A510" s="26"/>
      <c r="B510" s="3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42"/>
      <c r="S510" s="26"/>
      <c r="T510" s="26"/>
      <c r="U510" s="26"/>
      <c r="V510" s="26"/>
    </row>
    <row r="511" spans="1:22" s="28" customFormat="1" x14ac:dyDescent="0.2">
      <c r="A511" s="26"/>
      <c r="B511" s="3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42"/>
      <c r="S511" s="26"/>
      <c r="T511" s="26"/>
      <c r="U511" s="26"/>
      <c r="V511" s="26"/>
    </row>
    <row r="512" spans="1:22" s="28" customFormat="1" x14ac:dyDescent="0.2">
      <c r="A512" s="26"/>
      <c r="B512" s="3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42"/>
      <c r="S512" s="26"/>
      <c r="T512" s="26"/>
      <c r="U512" s="26"/>
      <c r="V512" s="26"/>
    </row>
    <row r="513" spans="1:22" s="28" customFormat="1" x14ac:dyDescent="0.2">
      <c r="A513" s="26"/>
      <c r="B513" s="3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42"/>
      <c r="S513" s="26"/>
      <c r="T513" s="26"/>
      <c r="U513" s="26"/>
      <c r="V513" s="26"/>
    </row>
    <row r="514" spans="1:22" s="28" customFormat="1" ht="41.25" customHeight="1" x14ac:dyDescent="0.2">
      <c r="A514" s="26"/>
      <c r="B514" s="3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42"/>
      <c r="S514" s="26"/>
      <c r="T514" s="26"/>
      <c r="U514" s="26"/>
      <c r="V514" s="26"/>
    </row>
    <row r="515" spans="1:22" s="28" customFormat="1" x14ac:dyDescent="0.2">
      <c r="A515" s="26"/>
      <c r="B515" s="3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42"/>
      <c r="S515" s="26"/>
      <c r="T515" s="26"/>
      <c r="U515" s="26"/>
      <c r="V515" s="26"/>
    </row>
    <row r="516" spans="1:22" s="28" customFormat="1" ht="24.75" customHeight="1" x14ac:dyDescent="0.2">
      <c r="A516" s="26"/>
      <c r="B516" s="3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42"/>
      <c r="S516" s="26"/>
      <c r="T516" s="26"/>
      <c r="U516" s="26"/>
      <c r="V516" s="26"/>
    </row>
    <row r="517" spans="1:22" s="28" customFormat="1" x14ac:dyDescent="0.2">
      <c r="A517" s="26"/>
      <c r="B517" s="3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42"/>
      <c r="S517" s="26"/>
      <c r="T517" s="26"/>
      <c r="U517" s="26"/>
      <c r="V517" s="26"/>
    </row>
    <row r="518" spans="1:22" s="28" customFormat="1" x14ac:dyDescent="0.2">
      <c r="A518" s="26"/>
      <c r="B518" s="3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42"/>
      <c r="S518" s="26"/>
      <c r="T518" s="26"/>
      <c r="U518" s="26"/>
      <c r="V518" s="26"/>
    </row>
    <row r="519" spans="1:22" s="28" customFormat="1" x14ac:dyDescent="0.2">
      <c r="A519" s="26"/>
      <c r="B519" s="3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42"/>
      <c r="S519" s="26"/>
      <c r="T519" s="26"/>
      <c r="U519" s="26"/>
      <c r="V519" s="26"/>
    </row>
    <row r="520" spans="1:22" s="28" customFormat="1" x14ac:dyDescent="0.2">
      <c r="A520" s="26"/>
      <c r="B520" s="3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42"/>
      <c r="S520" s="26"/>
      <c r="T520" s="26"/>
      <c r="U520" s="26"/>
      <c r="V520" s="26"/>
    </row>
    <row r="521" spans="1:22" s="28" customFormat="1" x14ac:dyDescent="0.2">
      <c r="A521" s="26"/>
      <c r="B521" s="3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42"/>
      <c r="S521" s="26"/>
      <c r="T521" s="26"/>
      <c r="U521" s="26"/>
      <c r="V521" s="26"/>
    </row>
    <row r="522" spans="1:22" s="28" customFormat="1" x14ac:dyDescent="0.2">
      <c r="A522" s="26"/>
      <c r="B522" s="3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42"/>
      <c r="S522" s="26"/>
      <c r="T522" s="26"/>
      <c r="U522" s="26"/>
      <c r="V522" s="26"/>
    </row>
    <row r="523" spans="1:22" s="28" customFormat="1" ht="38.25" customHeight="1" x14ac:dyDescent="0.2">
      <c r="A523" s="26"/>
      <c r="B523" s="3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42"/>
      <c r="S523" s="26"/>
      <c r="T523" s="26"/>
      <c r="U523" s="26"/>
      <c r="V523" s="26"/>
    </row>
    <row r="524" spans="1:22" s="26" customFormat="1" ht="18.75" customHeight="1" x14ac:dyDescent="0.2">
      <c r="B524" s="36"/>
      <c r="R524" s="42"/>
    </row>
    <row r="525" spans="1:22" s="28" customFormat="1" ht="16.5" customHeight="1" x14ac:dyDescent="0.2">
      <c r="A525" s="26"/>
      <c r="B525" s="3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42"/>
      <c r="S525" s="26"/>
      <c r="T525" s="26"/>
      <c r="U525" s="26"/>
      <c r="V525" s="26"/>
    </row>
    <row r="526" spans="1:22" s="28" customFormat="1" x14ac:dyDescent="0.2">
      <c r="A526" s="26"/>
      <c r="B526" s="3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42"/>
      <c r="S526" s="26"/>
      <c r="T526" s="26"/>
      <c r="U526" s="26"/>
      <c r="V526" s="26"/>
    </row>
    <row r="527" spans="1:22" s="28" customFormat="1" x14ac:dyDescent="0.2">
      <c r="A527" s="26"/>
      <c r="B527" s="3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42"/>
      <c r="S527" s="26"/>
      <c r="T527" s="26"/>
      <c r="U527" s="26"/>
      <c r="V527" s="26"/>
    </row>
    <row r="528" spans="1:22" s="28" customFormat="1" ht="22.5" customHeight="1" x14ac:dyDescent="0.2">
      <c r="A528" s="26"/>
      <c r="B528" s="3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42"/>
      <c r="S528" s="26"/>
      <c r="T528" s="26"/>
      <c r="U528" s="26"/>
      <c r="V528" s="26"/>
    </row>
    <row r="529" spans="1:22" s="28" customFormat="1" x14ac:dyDescent="0.2">
      <c r="A529" s="26"/>
      <c r="B529" s="3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42"/>
      <c r="S529" s="26"/>
      <c r="T529" s="26"/>
      <c r="U529" s="26"/>
      <c r="V529" s="26"/>
    </row>
    <row r="530" spans="1:22" s="28" customFormat="1" x14ac:dyDescent="0.2">
      <c r="A530" s="26"/>
      <c r="B530" s="3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42"/>
      <c r="S530" s="26"/>
      <c r="T530" s="26"/>
      <c r="U530" s="26"/>
      <c r="V530" s="26"/>
    </row>
    <row r="531" spans="1:22" s="28" customFormat="1" ht="42.75" customHeight="1" x14ac:dyDescent="0.2">
      <c r="A531" s="26"/>
      <c r="B531" s="3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42"/>
      <c r="S531" s="26"/>
      <c r="T531" s="26"/>
      <c r="U531" s="26"/>
      <c r="V531" s="26"/>
    </row>
    <row r="532" spans="1:22" s="26" customFormat="1" x14ac:dyDescent="0.2">
      <c r="B532" s="36"/>
      <c r="R532" s="42"/>
    </row>
    <row r="533" spans="1:22" s="28" customFormat="1" x14ac:dyDescent="0.2">
      <c r="A533" s="26"/>
      <c r="B533" s="3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42"/>
      <c r="S533" s="26"/>
      <c r="T533" s="26"/>
      <c r="U533" s="26"/>
      <c r="V533" s="26"/>
    </row>
    <row r="534" spans="1:22" s="28" customFormat="1" x14ac:dyDescent="0.2">
      <c r="A534" s="26"/>
      <c r="B534" s="3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42"/>
      <c r="S534" s="26"/>
      <c r="T534" s="26"/>
      <c r="U534" s="26"/>
      <c r="V534" s="26"/>
    </row>
    <row r="535" spans="1:22" s="28" customFormat="1" x14ac:dyDescent="0.2">
      <c r="A535" s="26"/>
      <c r="B535" s="3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42"/>
      <c r="S535" s="26"/>
      <c r="T535" s="26"/>
      <c r="U535" s="26"/>
      <c r="V535" s="26"/>
    </row>
    <row r="536" spans="1:22" s="28" customFormat="1" x14ac:dyDescent="0.2">
      <c r="A536" s="26"/>
      <c r="B536" s="3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42"/>
      <c r="S536" s="26"/>
      <c r="T536" s="26"/>
      <c r="U536" s="26"/>
      <c r="V536" s="26"/>
    </row>
    <row r="537" spans="1:22" s="28" customFormat="1" x14ac:dyDescent="0.2">
      <c r="A537" s="26"/>
      <c r="B537" s="3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42"/>
      <c r="S537" s="26"/>
      <c r="T537" s="26"/>
      <c r="U537" s="26"/>
      <c r="V537" s="26"/>
    </row>
    <row r="538" spans="1:22" s="28" customFormat="1" x14ac:dyDescent="0.2">
      <c r="A538" s="26"/>
      <c r="B538" s="3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42"/>
      <c r="S538" s="26"/>
      <c r="T538" s="26"/>
      <c r="U538" s="26"/>
      <c r="V538" s="26"/>
    </row>
    <row r="539" spans="1:22" s="28" customFormat="1" x14ac:dyDescent="0.2">
      <c r="A539" s="26"/>
      <c r="B539" s="3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42"/>
      <c r="S539" s="26"/>
      <c r="T539" s="26"/>
      <c r="U539" s="26"/>
      <c r="V539" s="26"/>
    </row>
    <row r="540" spans="1:22" s="28" customFormat="1" x14ac:dyDescent="0.2">
      <c r="A540" s="26"/>
      <c r="B540" s="3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42"/>
      <c r="S540" s="26"/>
      <c r="T540" s="26"/>
      <c r="U540" s="26"/>
      <c r="V540" s="26"/>
    </row>
    <row r="541" spans="1:22" s="28" customFormat="1" x14ac:dyDescent="0.2">
      <c r="A541" s="26"/>
      <c r="B541" s="3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42"/>
      <c r="S541" s="26"/>
      <c r="T541" s="26"/>
      <c r="U541" s="26"/>
      <c r="V541" s="26"/>
    </row>
    <row r="542" spans="1:22" s="28" customFormat="1" x14ac:dyDescent="0.2">
      <c r="A542" s="26"/>
      <c r="B542" s="3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42"/>
      <c r="S542" s="26"/>
      <c r="T542" s="26"/>
      <c r="U542" s="26"/>
      <c r="V542" s="26"/>
    </row>
    <row r="543" spans="1:22" s="28" customFormat="1" x14ac:dyDescent="0.2">
      <c r="A543" s="26"/>
      <c r="B543" s="3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42"/>
      <c r="S543" s="26"/>
      <c r="T543" s="26"/>
      <c r="U543" s="26"/>
      <c r="V543" s="26"/>
    </row>
    <row r="544" spans="1:22" s="28" customFormat="1" x14ac:dyDescent="0.2">
      <c r="A544" s="26"/>
      <c r="B544" s="3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42"/>
      <c r="S544" s="26"/>
      <c r="T544" s="26"/>
      <c r="U544" s="26"/>
      <c r="V544" s="26"/>
    </row>
    <row r="545" spans="1:22" s="28" customFormat="1" x14ac:dyDescent="0.2">
      <c r="A545" s="26"/>
      <c r="B545" s="3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42"/>
      <c r="S545" s="26"/>
      <c r="T545" s="26"/>
      <c r="U545" s="26"/>
      <c r="V545" s="26"/>
    </row>
    <row r="546" spans="1:22" s="28" customFormat="1" ht="39" customHeight="1" x14ac:dyDescent="0.2">
      <c r="A546" s="26"/>
      <c r="B546" s="3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42"/>
      <c r="S546" s="26"/>
      <c r="T546" s="26"/>
      <c r="U546" s="26"/>
      <c r="V546" s="26"/>
    </row>
    <row r="547" spans="1:22" s="28" customFormat="1" x14ac:dyDescent="0.2">
      <c r="A547" s="26"/>
      <c r="B547" s="3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42"/>
      <c r="S547" s="26"/>
      <c r="T547" s="26"/>
      <c r="U547" s="26"/>
      <c r="V547" s="26"/>
    </row>
    <row r="548" spans="1:22" s="28" customFormat="1" x14ac:dyDescent="0.2">
      <c r="A548" s="26"/>
      <c r="B548" s="3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42"/>
      <c r="S548" s="26"/>
      <c r="T548" s="26"/>
      <c r="U548" s="26"/>
      <c r="V548" s="26"/>
    </row>
    <row r="549" spans="1:22" s="28" customFormat="1" x14ac:dyDescent="0.2">
      <c r="A549" s="26"/>
      <c r="B549" s="3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42"/>
      <c r="S549" s="26"/>
      <c r="T549" s="26"/>
      <c r="U549" s="26"/>
      <c r="V549" s="26"/>
    </row>
    <row r="550" spans="1:22" s="28" customFormat="1" x14ac:dyDescent="0.2">
      <c r="A550" s="26"/>
      <c r="B550" s="3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42"/>
      <c r="S550" s="26"/>
      <c r="T550" s="26"/>
      <c r="U550" s="26"/>
      <c r="V550" s="26"/>
    </row>
    <row r="551" spans="1:22" s="28" customFormat="1" ht="40.5" customHeight="1" x14ac:dyDescent="0.2">
      <c r="A551" s="26"/>
      <c r="B551" s="3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42"/>
      <c r="S551" s="26"/>
      <c r="T551" s="26"/>
      <c r="U551" s="26"/>
      <c r="V551" s="26"/>
    </row>
    <row r="552" spans="1:22" s="28" customFormat="1" x14ac:dyDescent="0.2">
      <c r="A552" s="26"/>
      <c r="B552" s="3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42"/>
      <c r="S552" s="26"/>
      <c r="T552" s="26"/>
      <c r="U552" s="26"/>
      <c r="V552" s="26"/>
    </row>
    <row r="553" spans="1:22" s="28" customFormat="1" x14ac:dyDescent="0.2">
      <c r="A553" s="26"/>
      <c r="B553" s="3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42"/>
      <c r="S553" s="26"/>
      <c r="T553" s="26"/>
      <c r="U553" s="26"/>
      <c r="V553" s="26"/>
    </row>
    <row r="554" spans="1:22" s="28" customFormat="1" x14ac:dyDescent="0.2">
      <c r="A554" s="26"/>
      <c r="B554" s="3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42"/>
      <c r="S554" s="26"/>
      <c r="T554" s="26"/>
      <c r="U554" s="26"/>
      <c r="V554" s="26"/>
    </row>
    <row r="555" spans="1:22" s="28" customFormat="1" x14ac:dyDescent="0.2">
      <c r="A555" s="26"/>
      <c r="B555" s="3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42"/>
      <c r="S555" s="26"/>
      <c r="T555" s="26"/>
      <c r="U555" s="26"/>
      <c r="V555" s="26"/>
    </row>
    <row r="556" spans="1:22" s="28" customFormat="1" x14ac:dyDescent="0.2">
      <c r="A556" s="26"/>
      <c r="B556" s="3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42"/>
      <c r="S556" s="26"/>
      <c r="T556" s="26"/>
      <c r="U556" s="26"/>
      <c r="V556" s="26"/>
    </row>
    <row r="557" spans="1:22" s="28" customFormat="1" x14ac:dyDescent="0.2">
      <c r="A557" s="26"/>
      <c r="B557" s="3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42"/>
      <c r="S557" s="26"/>
      <c r="T557" s="26"/>
      <c r="U557" s="26"/>
      <c r="V557" s="26"/>
    </row>
    <row r="558" spans="1:22" s="28" customFormat="1" x14ac:dyDescent="0.2">
      <c r="A558" s="26"/>
      <c r="B558" s="3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42"/>
      <c r="S558" s="26"/>
      <c r="T558" s="26"/>
      <c r="U558" s="26"/>
      <c r="V558" s="26"/>
    </row>
    <row r="559" spans="1:22" s="28" customFormat="1" x14ac:dyDescent="0.2">
      <c r="A559" s="26"/>
      <c r="B559" s="3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42"/>
      <c r="S559" s="26"/>
      <c r="T559" s="26"/>
      <c r="U559" s="26"/>
      <c r="V559" s="26"/>
    </row>
    <row r="560" spans="1:22" s="28" customFormat="1" x14ac:dyDescent="0.2">
      <c r="A560" s="26"/>
      <c r="B560" s="3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42"/>
      <c r="S560" s="26"/>
      <c r="T560" s="26"/>
      <c r="U560" s="26"/>
      <c r="V560" s="26"/>
    </row>
    <row r="561" spans="1:22" s="28" customFormat="1" ht="36.75" customHeight="1" x14ac:dyDescent="0.2">
      <c r="A561" s="26"/>
      <c r="B561" s="3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42"/>
      <c r="S561" s="26"/>
      <c r="T561" s="26"/>
      <c r="U561" s="26"/>
      <c r="V561" s="26"/>
    </row>
    <row r="562" spans="1:22" s="28" customFormat="1" x14ac:dyDescent="0.2">
      <c r="A562" s="26"/>
      <c r="B562" s="3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42"/>
      <c r="S562" s="26"/>
      <c r="T562" s="26"/>
      <c r="U562" s="26"/>
      <c r="V562" s="26"/>
    </row>
    <row r="563" spans="1:22" s="28" customFormat="1" x14ac:dyDescent="0.2">
      <c r="A563" s="26"/>
      <c r="B563" s="3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42"/>
      <c r="S563" s="26"/>
      <c r="T563" s="26"/>
      <c r="U563" s="26"/>
      <c r="V563" s="26"/>
    </row>
    <row r="564" spans="1:22" s="28" customFormat="1" x14ac:dyDescent="0.2">
      <c r="A564" s="26"/>
      <c r="B564" s="3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42"/>
      <c r="S564" s="26"/>
      <c r="T564" s="26"/>
      <c r="U564" s="26"/>
      <c r="V564" s="26"/>
    </row>
    <row r="565" spans="1:22" s="28" customFormat="1" x14ac:dyDescent="0.2">
      <c r="A565" s="26"/>
      <c r="B565" s="3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42"/>
      <c r="S565" s="26"/>
      <c r="T565" s="26"/>
      <c r="U565" s="26"/>
      <c r="V565" s="26"/>
    </row>
    <row r="566" spans="1:22" s="28" customFormat="1" x14ac:dyDescent="0.2">
      <c r="A566" s="26"/>
      <c r="B566" s="3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42"/>
      <c r="S566" s="26"/>
      <c r="T566" s="26"/>
      <c r="U566" s="26"/>
      <c r="V566" s="26"/>
    </row>
    <row r="567" spans="1:22" s="26" customFormat="1" ht="18.75" customHeight="1" x14ac:dyDescent="0.2">
      <c r="B567" s="36"/>
      <c r="R567" s="42"/>
    </row>
    <row r="568" spans="1:22" s="28" customFormat="1" x14ac:dyDescent="0.2">
      <c r="A568" s="26"/>
      <c r="B568" s="3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42"/>
      <c r="S568" s="26"/>
      <c r="T568" s="26"/>
      <c r="U568" s="26"/>
      <c r="V568" s="26"/>
    </row>
    <row r="569" spans="1:22" s="28" customFormat="1" x14ac:dyDescent="0.2">
      <c r="A569" s="26"/>
      <c r="B569" s="3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42"/>
      <c r="S569" s="26"/>
      <c r="T569" s="26"/>
      <c r="U569" s="26"/>
      <c r="V569" s="26"/>
    </row>
    <row r="570" spans="1:22" s="28" customFormat="1" x14ac:dyDescent="0.2">
      <c r="A570" s="26"/>
      <c r="B570" s="3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42"/>
      <c r="S570" s="26"/>
      <c r="T570" s="26"/>
      <c r="U570" s="26"/>
      <c r="V570" s="26"/>
    </row>
    <row r="571" spans="1:22" s="28" customFormat="1" x14ac:dyDescent="0.2">
      <c r="A571" s="26"/>
      <c r="B571" s="3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42"/>
      <c r="S571" s="26"/>
      <c r="T571" s="26"/>
      <c r="U571" s="26"/>
      <c r="V571" s="26"/>
    </row>
    <row r="572" spans="1:22" s="28" customFormat="1" x14ac:dyDescent="0.2">
      <c r="A572" s="26"/>
      <c r="B572" s="3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42"/>
      <c r="S572" s="26"/>
      <c r="T572" s="26"/>
      <c r="U572" s="26"/>
      <c r="V572" s="26"/>
    </row>
    <row r="573" spans="1:22" s="28" customFormat="1" x14ac:dyDescent="0.2">
      <c r="A573" s="26"/>
      <c r="B573" s="3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42"/>
      <c r="S573" s="26"/>
      <c r="T573" s="26"/>
      <c r="U573" s="26"/>
      <c r="V573" s="26"/>
    </row>
    <row r="574" spans="1:22" s="28" customFormat="1" x14ac:dyDescent="0.2">
      <c r="A574" s="26"/>
      <c r="B574" s="3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42"/>
      <c r="S574" s="26"/>
      <c r="T574" s="26"/>
      <c r="U574" s="26"/>
      <c r="V574" s="26"/>
    </row>
    <row r="575" spans="1:22" s="28" customFormat="1" x14ac:dyDescent="0.2">
      <c r="A575" s="26"/>
      <c r="B575" s="3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42"/>
      <c r="S575" s="26"/>
      <c r="T575" s="26"/>
      <c r="U575" s="26"/>
      <c r="V575" s="26"/>
    </row>
    <row r="576" spans="1:22" s="28" customFormat="1" x14ac:dyDescent="0.2">
      <c r="A576" s="26"/>
      <c r="B576" s="3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42"/>
      <c r="S576" s="26"/>
      <c r="T576" s="26"/>
      <c r="U576" s="26"/>
      <c r="V576" s="26"/>
    </row>
    <row r="577" spans="1:22" s="28" customFormat="1" x14ac:dyDescent="0.2">
      <c r="A577" s="26"/>
      <c r="B577" s="3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42"/>
      <c r="S577" s="26"/>
      <c r="T577" s="26"/>
      <c r="U577" s="26"/>
      <c r="V577" s="26"/>
    </row>
    <row r="578" spans="1:22" s="28" customFormat="1" x14ac:dyDescent="0.2">
      <c r="A578" s="26"/>
      <c r="B578" s="3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42"/>
      <c r="S578" s="26"/>
      <c r="T578" s="26"/>
      <c r="U578" s="26"/>
      <c r="V578" s="26"/>
    </row>
    <row r="579" spans="1:22" s="28" customFormat="1" x14ac:dyDescent="0.2">
      <c r="A579" s="26"/>
      <c r="B579" s="3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42"/>
      <c r="S579" s="26"/>
      <c r="T579" s="26"/>
      <c r="U579" s="26"/>
      <c r="V579" s="26"/>
    </row>
    <row r="580" spans="1:22" s="28" customFormat="1" x14ac:dyDescent="0.2">
      <c r="A580" s="26"/>
      <c r="B580" s="3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42"/>
      <c r="S580" s="26"/>
      <c r="T580" s="26"/>
      <c r="U580" s="26"/>
      <c r="V580" s="26"/>
    </row>
    <row r="581" spans="1:22" s="28" customFormat="1" ht="23.25" customHeight="1" x14ac:dyDescent="0.2">
      <c r="A581" s="26"/>
      <c r="B581" s="3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42"/>
      <c r="S581" s="26"/>
      <c r="T581" s="26"/>
      <c r="U581" s="26"/>
      <c r="V581" s="26"/>
    </row>
    <row r="582" spans="1:22" s="28" customFormat="1" ht="33" customHeight="1" x14ac:dyDescent="0.2">
      <c r="A582" s="26"/>
      <c r="B582" s="3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42"/>
      <c r="S582" s="26"/>
      <c r="T582" s="26"/>
      <c r="U582" s="26"/>
      <c r="V582" s="26"/>
    </row>
    <row r="583" spans="1:22" s="28" customFormat="1" ht="33" customHeight="1" x14ac:dyDescent="0.2">
      <c r="A583" s="26"/>
      <c r="B583" s="3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42"/>
      <c r="S583" s="26"/>
      <c r="T583" s="26"/>
      <c r="U583" s="26"/>
      <c r="V583" s="26"/>
    </row>
    <row r="584" spans="1:22" s="28" customFormat="1" ht="42.75" customHeight="1" x14ac:dyDescent="0.2">
      <c r="A584" s="26"/>
      <c r="B584" s="3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42"/>
      <c r="S584" s="26"/>
      <c r="T584" s="26"/>
      <c r="U584" s="26"/>
      <c r="V584" s="26"/>
    </row>
    <row r="585" spans="1:22" s="28" customFormat="1" ht="40.5" customHeight="1" x14ac:dyDescent="0.2">
      <c r="A585" s="26"/>
      <c r="B585" s="3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42"/>
      <c r="S585" s="26"/>
      <c r="T585" s="26"/>
      <c r="U585" s="26"/>
      <c r="V585" s="26"/>
    </row>
    <row r="586" spans="1:22" s="28" customFormat="1" ht="47.25" customHeight="1" x14ac:dyDescent="0.2">
      <c r="A586" s="26"/>
      <c r="B586" s="3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42"/>
      <c r="S586" s="26"/>
      <c r="T586" s="26"/>
      <c r="U586" s="26"/>
      <c r="V586" s="26"/>
    </row>
    <row r="587" spans="1:22" s="28" customFormat="1" ht="42.75" customHeight="1" x14ac:dyDescent="0.2">
      <c r="A587" s="26"/>
      <c r="B587" s="3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42"/>
      <c r="S587" s="26"/>
      <c r="T587" s="26"/>
      <c r="U587" s="26"/>
      <c r="V587" s="26"/>
    </row>
    <row r="588" spans="1:22" s="28" customFormat="1" ht="33" customHeight="1" x14ac:dyDescent="0.2">
      <c r="A588" s="26"/>
      <c r="B588" s="3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42"/>
      <c r="S588" s="26"/>
      <c r="T588" s="26"/>
      <c r="U588" s="26"/>
      <c r="V588" s="26"/>
    </row>
    <row r="589" spans="1:22" s="28" customFormat="1" ht="48.75" customHeight="1" x14ac:dyDescent="0.2">
      <c r="A589" s="26"/>
      <c r="B589" s="3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42"/>
      <c r="S589" s="26"/>
      <c r="T589" s="26"/>
      <c r="U589" s="26"/>
      <c r="V589" s="26"/>
    </row>
    <row r="590" spans="1:22" s="28" customFormat="1" ht="45.75" customHeight="1" x14ac:dyDescent="0.2">
      <c r="A590" s="26"/>
      <c r="B590" s="3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42"/>
      <c r="S590" s="26"/>
      <c r="T590" s="26"/>
      <c r="U590" s="26"/>
      <c r="V590" s="26"/>
    </row>
    <row r="591" spans="1:22" s="28" customFormat="1" ht="38.25" customHeight="1" x14ac:dyDescent="0.2">
      <c r="A591" s="26"/>
      <c r="B591" s="3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42"/>
      <c r="S591" s="26"/>
      <c r="T591" s="26"/>
      <c r="U591" s="26"/>
      <c r="V591" s="26"/>
    </row>
    <row r="592" spans="1:22" s="28" customFormat="1" ht="24" customHeight="1" x14ac:dyDescent="0.2">
      <c r="A592" s="26"/>
      <c r="B592" s="3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42"/>
      <c r="S592" s="26"/>
      <c r="T592" s="26"/>
      <c r="U592" s="26"/>
      <c r="V592" s="26"/>
    </row>
    <row r="593" spans="1:22" s="28" customFormat="1" ht="24" customHeight="1" x14ac:dyDescent="0.2">
      <c r="A593" s="26"/>
      <c r="B593" s="3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42"/>
      <c r="S593" s="26"/>
      <c r="T593" s="26"/>
      <c r="U593" s="26"/>
      <c r="V593" s="26"/>
    </row>
    <row r="594" spans="1:22" s="28" customFormat="1" ht="24" customHeight="1" x14ac:dyDescent="0.2">
      <c r="A594" s="26"/>
      <c r="B594" s="3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42"/>
      <c r="S594" s="26"/>
      <c r="T594" s="26"/>
      <c r="U594" s="26"/>
      <c r="V594" s="26"/>
    </row>
    <row r="595" spans="1:22" s="28" customFormat="1" ht="24" customHeight="1" x14ac:dyDescent="0.2">
      <c r="A595" s="26"/>
      <c r="B595" s="3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42"/>
      <c r="S595" s="26"/>
      <c r="T595" s="26"/>
      <c r="U595" s="26"/>
      <c r="V595" s="26"/>
    </row>
    <row r="596" spans="1:22" s="28" customFormat="1" ht="18.75" customHeight="1" x14ac:dyDescent="0.2">
      <c r="A596" s="26"/>
      <c r="B596" s="3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42"/>
      <c r="S596" s="26"/>
      <c r="T596" s="26"/>
      <c r="U596" s="26"/>
      <c r="V596" s="26"/>
    </row>
    <row r="597" spans="1:22" s="28" customFormat="1" ht="21.75" customHeight="1" x14ac:dyDescent="0.2">
      <c r="A597" s="26"/>
      <c r="B597" s="3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42"/>
      <c r="S597" s="26"/>
      <c r="T597" s="26"/>
      <c r="U597" s="26"/>
      <c r="V597" s="26"/>
    </row>
    <row r="598" spans="1:22" s="28" customFormat="1" ht="46.5" customHeight="1" x14ac:dyDescent="0.2">
      <c r="A598" s="26"/>
      <c r="B598" s="3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42"/>
      <c r="S598" s="26"/>
      <c r="T598" s="26"/>
      <c r="U598" s="26"/>
      <c r="V598" s="26"/>
    </row>
    <row r="599" spans="1:22" s="28" customFormat="1" ht="54.75" customHeight="1" x14ac:dyDescent="0.2">
      <c r="A599" s="26"/>
      <c r="B599" s="3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42"/>
      <c r="S599" s="26"/>
      <c r="T599" s="26"/>
      <c r="U599" s="26"/>
      <c r="V599" s="26"/>
    </row>
    <row r="600" spans="1:22" s="28" customFormat="1" ht="42" customHeight="1" x14ac:dyDescent="0.2">
      <c r="A600" s="26"/>
      <c r="B600" s="3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42"/>
      <c r="S600" s="26"/>
      <c r="T600" s="26"/>
      <c r="U600" s="26"/>
      <c r="V600" s="26"/>
    </row>
    <row r="601" spans="1:22" s="28" customFormat="1" ht="46.5" customHeight="1" x14ac:dyDescent="0.2">
      <c r="A601" s="26"/>
      <c r="B601" s="3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42"/>
      <c r="S601" s="26"/>
      <c r="T601" s="26"/>
      <c r="U601" s="26"/>
      <c r="V601" s="26"/>
    </row>
    <row r="602" spans="1:22" s="26" customFormat="1" ht="18.75" customHeight="1" x14ac:dyDescent="0.2">
      <c r="B602" s="36"/>
      <c r="R602" s="42"/>
    </row>
    <row r="603" spans="1:22" s="28" customFormat="1" ht="26.25" customHeight="1" x14ac:dyDescent="0.2">
      <c r="A603" s="26"/>
      <c r="B603" s="3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42"/>
      <c r="S603" s="26"/>
      <c r="T603" s="26"/>
      <c r="U603" s="26"/>
      <c r="V603" s="26"/>
    </row>
    <row r="604" spans="1:22" s="28" customFormat="1" ht="37.5" customHeight="1" x14ac:dyDescent="0.2">
      <c r="A604" s="26"/>
      <c r="B604" s="3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42"/>
      <c r="S604" s="26"/>
      <c r="T604" s="26"/>
      <c r="U604" s="26"/>
      <c r="V604" s="26"/>
    </row>
    <row r="605" spans="1:22" s="28" customFormat="1" ht="26.25" customHeight="1" x14ac:dyDescent="0.2">
      <c r="A605" s="26"/>
      <c r="B605" s="3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42"/>
      <c r="S605" s="26"/>
      <c r="T605" s="26"/>
      <c r="U605" s="26"/>
      <c r="V605" s="26"/>
    </row>
    <row r="606" spans="1:22" s="28" customFormat="1" ht="42" customHeight="1" x14ac:dyDescent="0.2">
      <c r="A606" s="26"/>
      <c r="B606" s="3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42"/>
      <c r="S606" s="26"/>
      <c r="T606" s="26"/>
      <c r="U606" s="26"/>
      <c r="V606" s="26"/>
    </row>
    <row r="607" spans="1:22" s="28" customFormat="1" ht="44.25" customHeight="1" x14ac:dyDescent="0.2">
      <c r="A607" s="26"/>
      <c r="B607" s="3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42"/>
      <c r="S607" s="26"/>
      <c r="T607" s="26"/>
      <c r="U607" s="26"/>
      <c r="V607" s="26"/>
    </row>
    <row r="608" spans="1:22" s="28" customFormat="1" ht="33.75" customHeight="1" x14ac:dyDescent="0.2">
      <c r="A608" s="26"/>
      <c r="B608" s="3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42"/>
      <c r="S608" s="26"/>
      <c r="T608" s="26"/>
      <c r="U608" s="26"/>
      <c r="V608" s="26"/>
    </row>
    <row r="609" spans="1:22" s="28" customFormat="1" ht="51.75" customHeight="1" x14ac:dyDescent="0.2">
      <c r="A609" s="26"/>
      <c r="B609" s="3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42"/>
      <c r="S609" s="26"/>
      <c r="T609" s="26"/>
      <c r="U609" s="26"/>
      <c r="V609" s="26"/>
    </row>
    <row r="610" spans="1:22" s="28" customFormat="1" ht="48.75" customHeight="1" x14ac:dyDescent="0.2">
      <c r="A610" s="26"/>
      <c r="B610" s="3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42"/>
      <c r="S610" s="26"/>
      <c r="T610" s="26"/>
      <c r="U610" s="26"/>
      <c r="V610" s="26"/>
    </row>
    <row r="611" spans="1:22" s="28" customFormat="1" ht="34.5" customHeight="1" x14ac:dyDescent="0.2">
      <c r="A611" s="26"/>
      <c r="B611" s="3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42"/>
      <c r="S611" s="26"/>
      <c r="T611" s="26"/>
      <c r="U611" s="26"/>
      <c r="V611" s="26"/>
    </row>
    <row r="612" spans="1:22" s="28" customFormat="1" ht="51" customHeight="1" x14ac:dyDescent="0.2">
      <c r="A612" s="26"/>
      <c r="B612" s="3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42"/>
      <c r="S612" s="26"/>
      <c r="T612" s="26"/>
      <c r="U612" s="26"/>
      <c r="V612" s="26"/>
    </row>
    <row r="613" spans="1:22" s="28" customFormat="1" x14ac:dyDescent="0.2">
      <c r="A613" s="26"/>
      <c r="B613" s="3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42"/>
      <c r="S613" s="26"/>
      <c r="T613" s="26"/>
      <c r="U613" s="26"/>
      <c r="V613" s="26"/>
    </row>
    <row r="614" spans="1:22" s="28" customFormat="1" ht="48" customHeight="1" x14ac:dyDescent="0.2">
      <c r="A614" s="26"/>
      <c r="B614" s="3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42"/>
      <c r="S614" s="26"/>
      <c r="T614" s="26"/>
      <c r="U614" s="26"/>
      <c r="V614" s="26"/>
    </row>
    <row r="615" spans="1:22" s="28" customFormat="1" ht="21" customHeight="1" x14ac:dyDescent="0.2">
      <c r="A615" s="26"/>
      <c r="B615" s="3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42"/>
      <c r="S615" s="26"/>
      <c r="T615" s="26"/>
      <c r="U615" s="26"/>
      <c r="V615" s="26"/>
    </row>
    <row r="616" spans="1:22" s="28" customFormat="1" ht="33" customHeight="1" x14ac:dyDescent="0.2">
      <c r="A616" s="26"/>
      <c r="B616" s="3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42"/>
      <c r="S616" s="26"/>
      <c r="T616" s="26"/>
      <c r="U616" s="26"/>
      <c r="V616" s="26"/>
    </row>
    <row r="617" spans="1:22" s="28" customFormat="1" ht="51" customHeight="1" x14ac:dyDescent="0.2">
      <c r="A617" s="26"/>
      <c r="B617" s="3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42"/>
      <c r="S617" s="26"/>
      <c r="T617" s="26"/>
      <c r="U617" s="26"/>
      <c r="V617" s="26"/>
    </row>
    <row r="618" spans="1:22" s="28" customFormat="1" ht="32.25" customHeight="1" x14ac:dyDescent="0.2">
      <c r="A618" s="26"/>
      <c r="B618" s="3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42"/>
      <c r="S618" s="26"/>
      <c r="T618" s="26"/>
      <c r="U618" s="26"/>
      <c r="V618" s="26"/>
    </row>
    <row r="619" spans="1:22" s="28" customFormat="1" x14ac:dyDescent="0.2">
      <c r="A619" s="26"/>
      <c r="B619" s="3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42"/>
      <c r="S619" s="26"/>
      <c r="T619" s="26"/>
      <c r="U619" s="26"/>
      <c r="V619" s="26"/>
    </row>
    <row r="620" spans="1:22" s="28" customFormat="1" ht="46.5" customHeight="1" x14ac:dyDescent="0.2">
      <c r="A620" s="26"/>
      <c r="B620" s="3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42"/>
      <c r="S620" s="26"/>
      <c r="T620" s="26"/>
      <c r="U620" s="26"/>
      <c r="V620" s="26"/>
    </row>
    <row r="621" spans="1:22" s="28" customFormat="1" x14ac:dyDescent="0.2">
      <c r="A621" s="26"/>
      <c r="B621" s="3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42"/>
      <c r="S621" s="26"/>
      <c r="T621" s="26"/>
      <c r="U621" s="26"/>
      <c r="V621" s="26"/>
    </row>
    <row r="622" spans="1:22" s="28" customFormat="1" x14ac:dyDescent="0.2">
      <c r="A622" s="26"/>
      <c r="B622" s="3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42"/>
      <c r="S622" s="26"/>
      <c r="T622" s="26"/>
      <c r="U622" s="26"/>
      <c r="V622" s="26"/>
    </row>
    <row r="623" spans="1:22" s="28" customFormat="1" ht="53.25" customHeight="1" x14ac:dyDescent="0.2">
      <c r="A623" s="26"/>
      <c r="B623" s="3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42"/>
      <c r="S623" s="26"/>
      <c r="T623" s="26"/>
      <c r="U623" s="26"/>
      <c r="V623" s="26"/>
    </row>
    <row r="624" spans="1:22" s="28" customFormat="1" ht="31.5" customHeight="1" x14ac:dyDescent="0.2">
      <c r="A624" s="26"/>
      <c r="B624" s="3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42"/>
      <c r="S624" s="26"/>
      <c r="T624" s="26"/>
      <c r="U624" s="26"/>
      <c r="V624" s="26"/>
    </row>
    <row r="625" spans="1:22" s="28" customFormat="1" ht="45" customHeight="1" x14ac:dyDescent="0.2">
      <c r="A625" s="26"/>
      <c r="B625" s="3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42"/>
      <c r="S625" s="26"/>
      <c r="T625" s="26"/>
      <c r="U625" s="26"/>
      <c r="V625" s="26"/>
    </row>
    <row r="626" spans="1:22" s="28" customFormat="1" ht="45" customHeight="1" x14ac:dyDescent="0.2">
      <c r="A626" s="26"/>
      <c r="B626" s="3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42"/>
      <c r="S626" s="26"/>
      <c r="T626" s="26"/>
      <c r="U626" s="26"/>
      <c r="V626" s="26"/>
    </row>
    <row r="627" spans="1:22" s="28" customFormat="1" ht="36.75" customHeight="1" x14ac:dyDescent="0.2">
      <c r="A627" s="26"/>
      <c r="B627" s="3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42"/>
      <c r="S627" s="26"/>
      <c r="T627" s="26"/>
      <c r="U627" s="26"/>
      <c r="V627" s="26"/>
    </row>
    <row r="628" spans="1:22" s="28" customFormat="1" ht="46.5" customHeight="1" x14ac:dyDescent="0.2">
      <c r="A628" s="26"/>
      <c r="B628" s="3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42"/>
      <c r="S628" s="26"/>
      <c r="T628" s="26"/>
      <c r="U628" s="26"/>
      <c r="V628" s="26"/>
    </row>
    <row r="629" spans="1:22" s="28" customFormat="1" ht="44.25" customHeight="1" x14ac:dyDescent="0.2">
      <c r="A629" s="26"/>
      <c r="B629" s="3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42"/>
      <c r="S629" s="26"/>
      <c r="T629" s="26"/>
      <c r="U629" s="26"/>
      <c r="V629" s="26"/>
    </row>
    <row r="630" spans="1:22" s="28" customFormat="1" ht="30.75" customHeight="1" x14ac:dyDescent="0.2">
      <c r="A630" s="26"/>
      <c r="B630" s="3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42"/>
      <c r="S630" s="26"/>
      <c r="T630" s="26"/>
      <c r="U630" s="26"/>
      <c r="V630" s="26"/>
    </row>
    <row r="631" spans="1:22" s="28" customFormat="1" x14ac:dyDescent="0.2">
      <c r="A631" s="26"/>
      <c r="B631" s="3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42"/>
      <c r="S631" s="26"/>
      <c r="T631" s="26"/>
      <c r="U631" s="26"/>
      <c r="V631" s="26"/>
    </row>
    <row r="632" spans="1:22" s="28" customFormat="1" ht="45.75" customHeight="1" x14ac:dyDescent="0.2">
      <c r="A632" s="26"/>
      <c r="B632" s="3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42"/>
      <c r="S632" s="26"/>
      <c r="T632" s="26"/>
      <c r="U632" s="26"/>
      <c r="V632" s="26"/>
    </row>
    <row r="633" spans="1:22" s="26" customFormat="1" ht="18.75" customHeight="1" x14ac:dyDescent="0.2">
      <c r="B633" s="36"/>
      <c r="R633" s="42"/>
    </row>
    <row r="634" spans="1:22" s="28" customFormat="1" ht="22.5" customHeight="1" x14ac:dyDescent="0.2">
      <c r="A634" s="26"/>
      <c r="B634" s="3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42"/>
      <c r="S634" s="26"/>
      <c r="T634" s="26"/>
      <c r="U634" s="26"/>
      <c r="V634" s="26"/>
    </row>
    <row r="635" spans="1:22" s="28" customFormat="1" x14ac:dyDescent="0.2">
      <c r="A635" s="26"/>
      <c r="B635" s="3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42"/>
      <c r="S635" s="26"/>
      <c r="T635" s="26"/>
      <c r="U635" s="26"/>
      <c r="V635" s="26"/>
    </row>
    <row r="636" spans="1:22" s="28" customFormat="1" x14ac:dyDescent="0.2">
      <c r="A636" s="26"/>
      <c r="B636" s="3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42"/>
      <c r="S636" s="26"/>
      <c r="T636" s="26"/>
      <c r="U636" s="26"/>
      <c r="V636" s="26"/>
    </row>
    <row r="637" spans="1:22" s="28" customFormat="1" x14ac:dyDescent="0.2">
      <c r="A637" s="26"/>
      <c r="B637" s="3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42"/>
      <c r="S637" s="26"/>
      <c r="T637" s="26"/>
      <c r="U637" s="26"/>
      <c r="V637" s="26"/>
    </row>
    <row r="638" spans="1:22" s="28" customFormat="1" x14ac:dyDescent="0.2">
      <c r="A638" s="26"/>
      <c r="B638" s="3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42"/>
      <c r="S638" s="26"/>
      <c r="T638" s="26"/>
      <c r="U638" s="26"/>
      <c r="V638" s="26"/>
    </row>
    <row r="639" spans="1:22" s="28" customFormat="1" x14ac:dyDescent="0.2">
      <c r="A639" s="26"/>
      <c r="B639" s="3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42"/>
      <c r="S639" s="26"/>
      <c r="T639" s="26"/>
      <c r="U639" s="26"/>
      <c r="V639" s="26"/>
    </row>
    <row r="640" spans="1:22" s="28" customFormat="1" x14ac:dyDescent="0.2">
      <c r="A640" s="26"/>
      <c r="B640" s="3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42"/>
      <c r="S640" s="26"/>
      <c r="T640" s="26"/>
      <c r="U640" s="26"/>
      <c r="V640" s="26"/>
    </row>
    <row r="641" spans="1:22" s="28" customFormat="1" x14ac:dyDescent="0.2">
      <c r="A641" s="26"/>
      <c r="B641" s="3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42"/>
      <c r="S641" s="26"/>
      <c r="T641" s="26"/>
      <c r="U641" s="26"/>
      <c r="V641" s="26"/>
    </row>
    <row r="642" spans="1:22" s="28" customFormat="1" ht="46.5" customHeight="1" x14ac:dyDescent="0.2">
      <c r="A642" s="26"/>
      <c r="B642" s="3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42"/>
      <c r="S642" s="26"/>
      <c r="T642" s="26"/>
      <c r="U642" s="26"/>
      <c r="V642" s="26"/>
    </row>
    <row r="643" spans="1:22" s="28" customFormat="1" ht="33" customHeight="1" x14ac:dyDescent="0.2">
      <c r="A643" s="26"/>
      <c r="B643" s="3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42"/>
      <c r="S643" s="26"/>
      <c r="T643" s="26"/>
      <c r="U643" s="26"/>
      <c r="V643" s="26"/>
    </row>
    <row r="644" spans="1:22" s="28" customFormat="1" ht="45.75" customHeight="1" x14ac:dyDescent="0.2">
      <c r="A644" s="26"/>
      <c r="B644" s="3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42"/>
      <c r="S644" s="26"/>
      <c r="T644" s="26"/>
      <c r="U644" s="26"/>
      <c r="V644" s="26"/>
    </row>
    <row r="645" spans="1:22" s="28" customFormat="1" x14ac:dyDescent="0.2">
      <c r="A645" s="26"/>
      <c r="B645" s="3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42"/>
      <c r="S645" s="26"/>
      <c r="T645" s="26"/>
      <c r="U645" s="26"/>
      <c r="V645" s="26"/>
    </row>
    <row r="646" spans="1:22" s="28" customFormat="1" ht="21" customHeight="1" x14ac:dyDescent="0.2">
      <c r="A646" s="26"/>
      <c r="B646" s="3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42"/>
      <c r="S646" s="26"/>
      <c r="T646" s="26"/>
      <c r="U646" s="26"/>
      <c r="V646" s="26"/>
    </row>
    <row r="647" spans="1:22" s="28" customFormat="1" ht="21" customHeight="1" x14ac:dyDescent="0.2">
      <c r="A647" s="26"/>
      <c r="B647" s="3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42"/>
      <c r="S647" s="26"/>
      <c r="T647" s="26"/>
      <c r="U647" s="26"/>
      <c r="V647" s="26"/>
    </row>
    <row r="648" spans="1:22" s="28" customFormat="1" x14ac:dyDescent="0.2">
      <c r="A648" s="26"/>
      <c r="B648" s="3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42"/>
      <c r="S648" s="26"/>
      <c r="T648" s="26"/>
      <c r="U648" s="26"/>
      <c r="V648" s="26"/>
    </row>
    <row r="649" spans="1:22" s="28" customFormat="1" x14ac:dyDescent="0.2">
      <c r="A649" s="26"/>
      <c r="B649" s="3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42"/>
      <c r="S649" s="26"/>
      <c r="T649" s="26"/>
      <c r="U649" s="26"/>
      <c r="V649" s="26"/>
    </row>
    <row r="650" spans="1:22" s="28" customFormat="1" x14ac:dyDescent="0.2">
      <c r="A650" s="26"/>
      <c r="B650" s="3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42"/>
      <c r="S650" s="26"/>
      <c r="T650" s="26"/>
      <c r="U650" s="26"/>
      <c r="V650" s="26"/>
    </row>
    <row r="651" spans="1:22" s="28" customFormat="1" x14ac:dyDescent="0.2">
      <c r="A651" s="26"/>
      <c r="B651" s="3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42"/>
      <c r="S651" s="26"/>
      <c r="T651" s="26"/>
      <c r="U651" s="26"/>
      <c r="V651" s="26"/>
    </row>
    <row r="652" spans="1:22" s="28" customFormat="1" ht="25.5" customHeight="1" x14ac:dyDescent="0.2">
      <c r="A652" s="26"/>
      <c r="B652" s="3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42"/>
      <c r="S652" s="26"/>
      <c r="T652" s="26"/>
      <c r="U652" s="26"/>
      <c r="V652" s="26"/>
    </row>
    <row r="653" spans="1:22" s="28" customFormat="1" ht="25.5" customHeight="1" x14ac:dyDescent="0.2">
      <c r="A653" s="26"/>
      <c r="B653" s="3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42"/>
      <c r="S653" s="26"/>
      <c r="T653" s="26"/>
      <c r="U653" s="26"/>
      <c r="V653" s="26"/>
    </row>
    <row r="654" spans="1:22" s="28" customFormat="1" x14ac:dyDescent="0.2">
      <c r="A654" s="26"/>
      <c r="B654" s="3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42"/>
      <c r="S654" s="26"/>
      <c r="T654" s="26"/>
      <c r="U654" s="26"/>
      <c r="V654" s="26"/>
    </row>
    <row r="655" spans="1:22" s="28" customFormat="1" ht="53.25" customHeight="1" x14ac:dyDescent="0.2">
      <c r="A655" s="26"/>
      <c r="B655" s="3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42"/>
      <c r="S655" s="26"/>
      <c r="T655" s="26"/>
      <c r="U655" s="26"/>
      <c r="V655" s="26"/>
    </row>
    <row r="656" spans="1:22" s="28" customFormat="1" ht="52.5" customHeight="1" x14ac:dyDescent="0.2">
      <c r="A656" s="26"/>
      <c r="B656" s="3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42"/>
      <c r="S656" s="26"/>
      <c r="T656" s="26"/>
      <c r="U656" s="26"/>
      <c r="V656" s="26"/>
    </row>
    <row r="657" spans="1:22" s="28" customFormat="1" ht="45.75" customHeight="1" x14ac:dyDescent="0.2">
      <c r="A657" s="26"/>
      <c r="B657" s="3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42"/>
      <c r="S657" s="26"/>
      <c r="T657" s="26"/>
      <c r="U657" s="26"/>
      <c r="V657" s="26"/>
    </row>
    <row r="658" spans="1:22" s="28" customFormat="1" ht="22.5" customHeight="1" x14ac:dyDescent="0.2">
      <c r="A658" s="26"/>
      <c r="B658" s="3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42"/>
      <c r="S658" s="26"/>
      <c r="T658" s="26"/>
      <c r="U658" s="26"/>
      <c r="V658" s="26"/>
    </row>
    <row r="659" spans="1:22" s="28" customFormat="1" ht="21.75" customHeight="1" x14ac:dyDescent="0.2">
      <c r="A659" s="26"/>
      <c r="B659" s="3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42"/>
      <c r="S659" s="26"/>
      <c r="T659" s="26"/>
      <c r="U659" s="26"/>
      <c r="V659" s="26"/>
    </row>
    <row r="660" spans="1:22" s="28" customFormat="1" ht="40.5" customHeight="1" x14ac:dyDescent="0.2">
      <c r="A660" s="26"/>
      <c r="B660" s="3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42"/>
      <c r="S660" s="26"/>
      <c r="T660" s="26"/>
      <c r="U660" s="26"/>
      <c r="V660" s="26"/>
    </row>
    <row r="661" spans="1:22" s="28" customFormat="1" ht="48" customHeight="1" x14ac:dyDescent="0.2">
      <c r="A661" s="26"/>
      <c r="B661" s="3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42"/>
      <c r="S661" s="26"/>
      <c r="T661" s="26"/>
      <c r="U661" s="26"/>
      <c r="V661" s="26"/>
    </row>
    <row r="662" spans="1:22" s="28" customFormat="1" ht="51.75" customHeight="1" x14ac:dyDescent="0.2">
      <c r="A662" s="26"/>
      <c r="B662" s="3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42"/>
      <c r="S662" s="26"/>
      <c r="T662" s="26"/>
      <c r="U662" s="26"/>
      <c r="V662" s="26"/>
    </row>
    <row r="663" spans="1:22" s="28" customFormat="1" ht="51.75" customHeight="1" x14ac:dyDescent="0.2">
      <c r="A663" s="26"/>
      <c r="B663" s="3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42"/>
      <c r="S663" s="26"/>
      <c r="T663" s="26"/>
      <c r="U663" s="26"/>
      <c r="V663" s="26"/>
    </row>
    <row r="664" spans="1:22" s="28" customFormat="1" ht="49.5" customHeight="1" x14ac:dyDescent="0.2">
      <c r="A664" s="26"/>
      <c r="B664" s="3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42"/>
      <c r="S664" s="26"/>
      <c r="T664" s="26"/>
      <c r="U664" s="26"/>
      <c r="V664" s="26"/>
    </row>
    <row r="665" spans="1:22" s="28" customFormat="1" ht="44.25" customHeight="1" x14ac:dyDescent="0.2">
      <c r="A665" s="26"/>
      <c r="B665" s="3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42"/>
      <c r="S665" s="26"/>
      <c r="T665" s="26"/>
      <c r="U665" s="26"/>
      <c r="V665" s="26"/>
    </row>
    <row r="666" spans="1:22" s="28" customFormat="1" ht="56.25" customHeight="1" x14ac:dyDescent="0.2">
      <c r="A666" s="26"/>
      <c r="B666" s="3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42"/>
      <c r="S666" s="26"/>
      <c r="T666" s="26"/>
      <c r="U666" s="26"/>
      <c r="V666" s="26"/>
    </row>
    <row r="667" spans="1:22" s="26" customFormat="1" ht="18.75" customHeight="1" x14ac:dyDescent="0.2">
      <c r="B667" s="36"/>
      <c r="R667" s="42"/>
    </row>
    <row r="668" spans="1:22" s="28" customFormat="1" ht="36.75" customHeight="1" x14ac:dyDescent="0.2">
      <c r="A668" s="26"/>
      <c r="B668" s="3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42"/>
      <c r="S668" s="26"/>
      <c r="T668" s="26"/>
      <c r="U668" s="26"/>
      <c r="V668" s="26"/>
    </row>
    <row r="669" spans="1:22" s="28" customFormat="1" x14ac:dyDescent="0.2">
      <c r="A669" s="26"/>
      <c r="B669" s="3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42"/>
      <c r="S669" s="26"/>
      <c r="T669" s="26"/>
      <c r="U669" s="26"/>
      <c r="V669" s="26"/>
    </row>
    <row r="670" spans="1:22" s="28" customFormat="1" ht="33.75" customHeight="1" x14ac:dyDescent="0.2">
      <c r="A670" s="26"/>
      <c r="B670" s="3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42"/>
      <c r="S670" s="26"/>
      <c r="T670" s="26"/>
      <c r="U670" s="26"/>
      <c r="V670" s="26"/>
    </row>
    <row r="671" spans="1:22" s="28" customFormat="1" x14ac:dyDescent="0.2">
      <c r="A671" s="26"/>
      <c r="B671" s="3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42"/>
      <c r="S671" s="26"/>
      <c r="T671" s="26"/>
      <c r="U671" s="26"/>
      <c r="V671" s="26"/>
    </row>
    <row r="672" spans="1:22" s="28" customFormat="1" ht="48" customHeight="1" x14ac:dyDescent="0.2">
      <c r="A672" s="26"/>
      <c r="B672" s="3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42"/>
      <c r="S672" s="26"/>
      <c r="T672" s="26"/>
      <c r="U672" s="26"/>
      <c r="V672" s="26"/>
    </row>
    <row r="673" spans="1:22" s="28" customFormat="1" ht="33" customHeight="1" x14ac:dyDescent="0.2">
      <c r="A673" s="26"/>
      <c r="B673" s="3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42"/>
      <c r="S673" s="26"/>
      <c r="T673" s="26"/>
      <c r="U673" s="26"/>
      <c r="V673" s="26"/>
    </row>
    <row r="674" spans="1:22" s="28" customFormat="1" ht="48.75" customHeight="1" x14ac:dyDescent="0.2">
      <c r="A674" s="26"/>
      <c r="B674" s="3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42"/>
      <c r="S674" s="26"/>
      <c r="T674" s="26"/>
      <c r="U674" s="26"/>
      <c r="V674" s="26"/>
    </row>
    <row r="675" spans="1:22" s="28" customFormat="1" x14ac:dyDescent="0.2">
      <c r="A675" s="26"/>
      <c r="B675" s="3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42"/>
      <c r="S675" s="26"/>
      <c r="T675" s="26"/>
      <c r="U675" s="26"/>
      <c r="V675" s="26"/>
    </row>
    <row r="676" spans="1:22" s="28" customFormat="1" x14ac:dyDescent="0.2">
      <c r="A676" s="26"/>
      <c r="B676" s="3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42"/>
      <c r="S676" s="26"/>
      <c r="T676" s="26"/>
      <c r="U676" s="26"/>
      <c r="V676" s="26"/>
    </row>
    <row r="677" spans="1:22" s="28" customFormat="1" x14ac:dyDescent="0.2">
      <c r="A677" s="26"/>
      <c r="B677" s="3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42"/>
      <c r="S677" s="26"/>
      <c r="T677" s="26"/>
      <c r="U677" s="26"/>
      <c r="V677" s="26"/>
    </row>
    <row r="678" spans="1:22" s="28" customFormat="1" x14ac:dyDescent="0.2">
      <c r="A678" s="26"/>
      <c r="B678" s="3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42"/>
      <c r="S678" s="26"/>
      <c r="T678" s="26"/>
      <c r="U678" s="26"/>
      <c r="V678" s="26"/>
    </row>
    <row r="679" spans="1:22" s="28" customFormat="1" x14ac:dyDescent="0.2">
      <c r="A679" s="26"/>
      <c r="B679" s="3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42"/>
      <c r="S679" s="26"/>
      <c r="T679" s="26"/>
      <c r="U679" s="26"/>
      <c r="V679" s="26"/>
    </row>
    <row r="680" spans="1:22" s="28" customFormat="1" x14ac:dyDescent="0.2">
      <c r="A680" s="26"/>
      <c r="B680" s="3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42"/>
      <c r="S680" s="26"/>
      <c r="T680" s="26"/>
      <c r="U680" s="26"/>
      <c r="V680" s="26"/>
    </row>
    <row r="681" spans="1:22" s="28" customFormat="1" ht="46.5" customHeight="1" x14ac:dyDescent="0.2">
      <c r="A681" s="26"/>
      <c r="B681" s="3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42"/>
      <c r="S681" s="26"/>
      <c r="T681" s="26"/>
      <c r="U681" s="26"/>
      <c r="V681" s="26"/>
    </row>
    <row r="682" spans="1:22" s="26" customFormat="1" ht="28.5" customHeight="1" x14ac:dyDescent="0.2">
      <c r="B682" s="36"/>
      <c r="R682" s="42"/>
    </row>
    <row r="683" spans="1:22" s="28" customFormat="1" ht="26.25" customHeight="1" x14ac:dyDescent="0.2">
      <c r="A683" s="26"/>
      <c r="B683" s="3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42"/>
      <c r="S683" s="26"/>
      <c r="T683" s="26"/>
      <c r="U683" s="26"/>
      <c r="V683" s="26"/>
    </row>
    <row r="684" spans="1:22" s="26" customFormat="1" ht="85.5" customHeight="1" x14ac:dyDescent="0.2">
      <c r="B684" s="36"/>
      <c r="R684" s="42"/>
    </row>
    <row r="685" spans="1:22" s="26" customFormat="1" ht="15.75" customHeight="1" x14ac:dyDescent="0.2">
      <c r="B685" s="36"/>
      <c r="R685" s="42"/>
    </row>
    <row r="686" spans="1:22" s="26" customFormat="1" ht="18.75" customHeight="1" x14ac:dyDescent="0.2">
      <c r="B686" s="36"/>
      <c r="R686" s="42"/>
    </row>
    <row r="687" spans="1:22" s="26" customFormat="1" x14ac:dyDescent="0.2">
      <c r="B687" s="36"/>
      <c r="R687" s="42"/>
    </row>
    <row r="688" spans="1:22" s="26" customFormat="1" ht="137.25" customHeight="1" x14ac:dyDescent="0.2">
      <c r="B688" s="36"/>
      <c r="R688" s="42"/>
    </row>
    <row r="689" spans="2:18" s="26" customFormat="1" ht="19.5" customHeight="1" x14ac:dyDescent="0.2">
      <c r="B689" s="36"/>
      <c r="R689" s="42"/>
    </row>
    <row r="690" spans="2:18" s="26" customFormat="1" ht="15" customHeight="1" x14ac:dyDescent="0.2">
      <c r="B690" s="36"/>
      <c r="R690" s="42"/>
    </row>
    <row r="691" spans="2:18" s="26" customFormat="1" ht="19.5" customHeight="1" x14ac:dyDescent="0.2">
      <c r="B691" s="36"/>
      <c r="R691" s="42"/>
    </row>
    <row r="692" spans="2:18" s="26" customFormat="1" ht="19.5" customHeight="1" x14ac:dyDescent="0.2">
      <c r="B692" s="36"/>
      <c r="R692" s="42"/>
    </row>
    <row r="693" spans="2:18" s="26" customFormat="1" x14ac:dyDescent="0.2">
      <c r="B693" s="36"/>
      <c r="R693" s="42"/>
    </row>
    <row r="694" spans="2:18" s="26" customFormat="1" x14ac:dyDescent="0.2">
      <c r="B694" s="36"/>
      <c r="R694" s="42"/>
    </row>
    <row r="695" spans="2:18" s="26" customFormat="1" x14ac:dyDescent="0.2">
      <c r="B695" s="36"/>
      <c r="R695" s="42"/>
    </row>
    <row r="696" spans="2:18" s="26" customFormat="1" ht="22.5" customHeight="1" x14ac:dyDescent="0.2">
      <c r="B696" s="36"/>
      <c r="R696" s="42"/>
    </row>
    <row r="697" spans="2:18" s="26" customFormat="1" ht="20.25" customHeight="1" x14ac:dyDescent="0.2">
      <c r="B697" s="36"/>
      <c r="R697" s="42"/>
    </row>
    <row r="698" spans="2:18" s="26" customFormat="1" x14ac:dyDescent="0.2">
      <c r="B698" s="36"/>
      <c r="R698" s="42"/>
    </row>
    <row r="699" spans="2:18" s="26" customFormat="1" x14ac:dyDescent="0.2">
      <c r="B699" s="36"/>
      <c r="R699" s="42"/>
    </row>
    <row r="700" spans="2:18" s="26" customFormat="1" x14ac:dyDescent="0.2">
      <c r="B700" s="36"/>
      <c r="R700" s="42"/>
    </row>
    <row r="701" spans="2:18" s="26" customFormat="1" x14ac:dyDescent="0.2">
      <c r="B701" s="36"/>
      <c r="R701" s="42"/>
    </row>
    <row r="702" spans="2:18" s="26" customFormat="1" ht="20.25" customHeight="1" x14ac:dyDescent="0.2">
      <c r="B702" s="36"/>
      <c r="R702" s="42"/>
    </row>
    <row r="703" spans="2:18" s="26" customFormat="1" ht="15" customHeight="1" x14ac:dyDescent="0.2">
      <c r="B703" s="36"/>
      <c r="R703" s="42"/>
    </row>
    <row r="704" spans="2:18" s="26" customFormat="1" ht="19.5" customHeight="1" x14ac:dyDescent="0.2">
      <c r="B704" s="36"/>
      <c r="R704" s="42"/>
    </row>
    <row r="705" spans="2:18" s="26" customFormat="1" x14ac:dyDescent="0.2">
      <c r="B705" s="36"/>
      <c r="R705" s="42"/>
    </row>
    <row r="706" spans="2:18" s="26" customFormat="1" ht="29.25" customHeight="1" x14ac:dyDescent="0.2">
      <c r="B706" s="36"/>
      <c r="R706" s="42"/>
    </row>
    <row r="707" spans="2:18" s="26" customFormat="1" ht="16.5" customHeight="1" x14ac:dyDescent="0.2">
      <c r="B707" s="36"/>
      <c r="R707" s="42"/>
    </row>
    <row r="708" spans="2:18" s="26" customFormat="1" ht="16.5" customHeight="1" x14ac:dyDescent="0.2">
      <c r="B708" s="36"/>
      <c r="R708" s="42"/>
    </row>
    <row r="709" spans="2:18" s="26" customFormat="1" x14ac:dyDescent="0.2">
      <c r="B709" s="36"/>
      <c r="R709" s="42"/>
    </row>
    <row r="710" spans="2:18" s="26" customFormat="1" x14ac:dyDescent="0.2">
      <c r="B710" s="36"/>
      <c r="R710" s="42"/>
    </row>
    <row r="711" spans="2:18" s="26" customFormat="1" ht="16.5" customHeight="1" x14ac:dyDescent="0.2">
      <c r="B711" s="36"/>
      <c r="R711" s="42"/>
    </row>
    <row r="712" spans="2:18" s="26" customFormat="1" x14ac:dyDescent="0.2">
      <c r="B712" s="36"/>
      <c r="R712" s="42"/>
    </row>
    <row r="713" spans="2:18" s="26" customFormat="1" x14ac:dyDescent="0.2">
      <c r="B713" s="36"/>
      <c r="R713" s="42"/>
    </row>
    <row r="714" spans="2:18" s="26" customFormat="1" x14ac:dyDescent="0.2">
      <c r="B714" s="36"/>
      <c r="R714" s="42"/>
    </row>
    <row r="715" spans="2:18" s="26" customFormat="1" x14ac:dyDescent="0.2">
      <c r="B715" s="36"/>
      <c r="R715" s="42"/>
    </row>
    <row r="716" spans="2:18" s="26" customFormat="1" x14ac:dyDescent="0.2">
      <c r="B716" s="36"/>
      <c r="R716" s="42"/>
    </row>
    <row r="717" spans="2:18" s="26" customFormat="1" ht="19.5" customHeight="1" x14ac:dyDescent="0.2">
      <c r="B717" s="36"/>
      <c r="R717" s="42"/>
    </row>
    <row r="718" spans="2:18" s="26" customFormat="1" ht="19.5" customHeight="1" x14ac:dyDescent="0.2">
      <c r="B718" s="36"/>
      <c r="R718" s="42"/>
    </row>
    <row r="719" spans="2:18" s="26" customFormat="1" x14ac:dyDescent="0.2">
      <c r="B719" s="36"/>
      <c r="R719" s="42"/>
    </row>
    <row r="720" spans="2:18" s="26" customFormat="1" ht="21.75" customHeight="1" x14ac:dyDescent="0.2">
      <c r="B720" s="36"/>
      <c r="R720" s="42"/>
    </row>
    <row r="721" spans="1:22" s="26" customFormat="1" ht="17.25" customHeight="1" x14ac:dyDescent="0.2">
      <c r="B721" s="36"/>
      <c r="R721" s="42"/>
    </row>
    <row r="722" spans="1:22" s="26" customFormat="1" x14ac:dyDescent="0.2">
      <c r="B722" s="36"/>
      <c r="R722" s="42"/>
    </row>
    <row r="723" spans="1:22" s="26" customFormat="1" x14ac:dyDescent="0.2">
      <c r="B723" s="36"/>
      <c r="R723" s="42"/>
    </row>
    <row r="724" spans="1:22" s="26" customFormat="1" x14ac:dyDescent="0.2">
      <c r="B724" s="36"/>
      <c r="R724" s="42"/>
    </row>
    <row r="725" spans="1:22" s="26" customFormat="1" x14ac:dyDescent="0.2">
      <c r="B725" s="36"/>
      <c r="R725" s="42"/>
    </row>
    <row r="726" spans="1:22" s="26" customFormat="1" x14ac:dyDescent="0.2">
      <c r="B726" s="36"/>
      <c r="R726" s="42"/>
    </row>
    <row r="727" spans="1:22" s="26" customFormat="1" x14ac:dyDescent="0.2">
      <c r="B727" s="36"/>
      <c r="R727" s="42"/>
    </row>
    <row r="728" spans="1:22" s="26" customFormat="1" ht="29.25" customHeight="1" x14ac:dyDescent="0.2">
      <c r="B728" s="36"/>
      <c r="R728" s="42"/>
    </row>
    <row r="729" spans="1:22" s="26" customFormat="1" ht="21.75" customHeight="1" x14ac:dyDescent="0.2">
      <c r="B729" s="36"/>
      <c r="R729" s="42"/>
    </row>
    <row r="730" spans="1:22" s="26" customFormat="1" ht="28.5" customHeight="1" x14ac:dyDescent="0.2">
      <c r="B730" s="36"/>
      <c r="R730" s="42"/>
    </row>
    <row r="731" spans="1:22" s="26" customFormat="1" ht="28.5" customHeight="1" x14ac:dyDescent="0.2">
      <c r="B731" s="36"/>
      <c r="R731" s="42"/>
    </row>
    <row r="732" spans="1:22" s="26" customFormat="1" x14ac:dyDescent="0.2">
      <c r="B732" s="36"/>
      <c r="R732" s="42"/>
    </row>
    <row r="733" spans="1:22" s="26" customFormat="1" x14ac:dyDescent="0.2">
      <c r="B733" s="36"/>
      <c r="R733" s="42"/>
    </row>
    <row r="734" spans="1:22" s="26" customFormat="1" x14ac:dyDescent="0.2">
      <c r="B734" s="36"/>
      <c r="R734" s="42"/>
    </row>
    <row r="735" spans="1:22" s="26" customFormat="1" x14ac:dyDescent="0.2">
      <c r="A735" s="32"/>
      <c r="B735" s="37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41"/>
      <c r="S735" s="32"/>
      <c r="T735" s="32"/>
      <c r="U735" s="32"/>
      <c r="V735" s="32"/>
    </row>
  </sheetData>
  <autoFilter ref="B1:B507"/>
  <mergeCells count="2014">
    <mergeCell ref="A508:V508"/>
    <mergeCell ref="K169:K174"/>
    <mergeCell ref="L169:L174"/>
    <mergeCell ref="M169:M174"/>
    <mergeCell ref="N169:N174"/>
    <mergeCell ref="O169:O174"/>
    <mergeCell ref="P169:P174"/>
    <mergeCell ref="Q169:Q174"/>
    <mergeCell ref="S169:S174"/>
    <mergeCell ref="A485:B485"/>
    <mergeCell ref="A486:B486"/>
    <mergeCell ref="A501:B501"/>
    <mergeCell ref="A502:V502"/>
    <mergeCell ref="A487:V487"/>
    <mergeCell ref="A488:V488"/>
    <mergeCell ref="A434:B434"/>
    <mergeCell ref="A480:V480"/>
    <mergeCell ref="A421:B421"/>
    <mergeCell ref="A422:V422"/>
    <mergeCell ref="A429:B429"/>
    <mergeCell ref="A430:V430"/>
    <mergeCell ref="A426:A428"/>
    <mergeCell ref="A507:B507"/>
    <mergeCell ref="S345:S347"/>
    <mergeCell ref="T345:T347"/>
    <mergeCell ref="U345:U347"/>
    <mergeCell ref="Q175:Q177"/>
    <mergeCell ref="S175:S177"/>
    <mergeCell ref="T175:T177"/>
    <mergeCell ref="U175:U177"/>
    <mergeCell ref="V175:V177"/>
    <mergeCell ref="A169:A174"/>
    <mergeCell ref="V345:V347"/>
    <mergeCell ref="T181:T183"/>
    <mergeCell ref="U181:U183"/>
    <mergeCell ref="V181:V183"/>
    <mergeCell ref="A178:A180"/>
    <mergeCell ref="B178:B180"/>
    <mergeCell ref="C178:C180"/>
    <mergeCell ref="D178:D180"/>
    <mergeCell ref="E178:E180"/>
    <mergeCell ref="A345:A347"/>
    <mergeCell ref="B345:B347"/>
    <mergeCell ref="C345:C347"/>
    <mergeCell ref="D345:D347"/>
    <mergeCell ref="E345:E347"/>
    <mergeCell ref="F345:F347"/>
    <mergeCell ref="G345:G347"/>
    <mergeCell ref="H345:H347"/>
    <mergeCell ref="I345:I347"/>
    <mergeCell ref="J345:J347"/>
    <mergeCell ref="K345:K347"/>
    <mergeCell ref="L345:L347"/>
    <mergeCell ref="M345:M347"/>
    <mergeCell ref="N345:N347"/>
    <mergeCell ref="O345:O347"/>
    <mergeCell ref="P345:P347"/>
    <mergeCell ref="Q345:Q347"/>
    <mergeCell ref="P178:P180"/>
    <mergeCell ref="Q178:Q180"/>
    <mergeCell ref="H184:H186"/>
    <mergeCell ref="I184:I186"/>
    <mergeCell ref="T54:T56"/>
    <mergeCell ref="U54:U56"/>
    <mergeCell ref="V54:V56"/>
    <mergeCell ref="A51:A53"/>
    <mergeCell ref="B51:B53"/>
    <mergeCell ref="C51:C53"/>
    <mergeCell ref="D51:D53"/>
    <mergeCell ref="E51:E53"/>
    <mergeCell ref="F51:F53"/>
    <mergeCell ref="G51:G53"/>
    <mergeCell ref="I57:I71"/>
    <mergeCell ref="J57:J71"/>
    <mergeCell ref="K57:K71"/>
    <mergeCell ref="L57:L71"/>
    <mergeCell ref="M57:M71"/>
    <mergeCell ref="N57:N71"/>
    <mergeCell ref="O57:O71"/>
    <mergeCell ref="P57:P71"/>
    <mergeCell ref="Q57:Q71"/>
    <mergeCell ref="S57:S71"/>
    <mergeCell ref="T57:T71"/>
    <mergeCell ref="U57:U71"/>
    <mergeCell ref="V57:V71"/>
    <mergeCell ref="Q51:Q53"/>
    <mergeCell ref="S51:S53"/>
    <mergeCell ref="T51:T53"/>
    <mergeCell ref="C54:C56"/>
    <mergeCell ref="D54:D56"/>
    <mergeCell ref="E54:E56"/>
    <mergeCell ref="M48:M50"/>
    <mergeCell ref="N48:N50"/>
    <mergeCell ref="O48:O50"/>
    <mergeCell ref="P48:P50"/>
    <mergeCell ref="Q48:Q50"/>
    <mergeCell ref="S48:S50"/>
    <mergeCell ref="M54:M56"/>
    <mergeCell ref="N54:N56"/>
    <mergeCell ref="O54:O56"/>
    <mergeCell ref="P54:P56"/>
    <mergeCell ref="Q54:Q56"/>
    <mergeCell ref="S54:S56"/>
    <mergeCell ref="N51:N53"/>
    <mergeCell ref="O51:O53"/>
    <mergeCell ref="P51:P53"/>
    <mergeCell ref="F54:F56"/>
    <mergeCell ref="G54:G56"/>
    <mergeCell ref="H54:H56"/>
    <mergeCell ref="I54:I56"/>
    <mergeCell ref="J54:J56"/>
    <mergeCell ref="K54:K56"/>
    <mergeCell ref="L54:L56"/>
    <mergeCell ref="V51:V53"/>
    <mergeCell ref="V48:V50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S46:S47"/>
    <mergeCell ref="T46:T47"/>
    <mergeCell ref="U46:U47"/>
    <mergeCell ref="V46:V47"/>
    <mergeCell ref="A48:A50"/>
    <mergeCell ref="B48:B50"/>
    <mergeCell ref="C48:C50"/>
    <mergeCell ref="D48:D50"/>
    <mergeCell ref="E48:E50"/>
    <mergeCell ref="F48:F50"/>
    <mergeCell ref="G48:G50"/>
    <mergeCell ref="H48:H50"/>
    <mergeCell ref="I48:I50"/>
    <mergeCell ref="V42:V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S44:S45"/>
    <mergeCell ref="T44:T45"/>
    <mergeCell ref="U44:U45"/>
    <mergeCell ref="V44:V45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S42:S43"/>
    <mergeCell ref="T42:T43"/>
    <mergeCell ref="U42:U43"/>
    <mergeCell ref="A57:A71"/>
    <mergeCell ref="B57:B71"/>
    <mergeCell ref="C57:C71"/>
    <mergeCell ref="D57:D71"/>
    <mergeCell ref="E57:E71"/>
    <mergeCell ref="F57:F71"/>
    <mergeCell ref="G57:G71"/>
    <mergeCell ref="H57:H71"/>
    <mergeCell ref="J27:J41"/>
    <mergeCell ref="K27:K41"/>
    <mergeCell ref="L27:L41"/>
    <mergeCell ref="M27:M41"/>
    <mergeCell ref="N27:N41"/>
    <mergeCell ref="Q27:Q41"/>
    <mergeCell ref="S27:S41"/>
    <mergeCell ref="T27:T41"/>
    <mergeCell ref="U27:U41"/>
    <mergeCell ref="T48:T50"/>
    <mergeCell ref="U48:U50"/>
    <mergeCell ref="H51:H53"/>
    <mergeCell ref="I51:I53"/>
    <mergeCell ref="J51:J53"/>
    <mergeCell ref="K51:K53"/>
    <mergeCell ref="L51:L53"/>
    <mergeCell ref="M51:M53"/>
    <mergeCell ref="U51:U53"/>
    <mergeCell ref="J48:J50"/>
    <mergeCell ref="K48:K50"/>
    <mergeCell ref="L48:L50"/>
    <mergeCell ref="A167:B167"/>
    <mergeCell ref="A197:V197"/>
    <mergeCell ref="A196:B196"/>
    <mergeCell ref="A73:V73"/>
    <mergeCell ref="A157:B157"/>
    <mergeCell ref="A92:V92"/>
    <mergeCell ref="A87:V87"/>
    <mergeCell ref="A86:B86"/>
    <mergeCell ref="C7:C8"/>
    <mergeCell ref="D7:D8"/>
    <mergeCell ref="E6:E8"/>
    <mergeCell ref="F6:F8"/>
    <mergeCell ref="R1:V1"/>
    <mergeCell ref="A2:V2"/>
    <mergeCell ref="A3:V3"/>
    <mergeCell ref="C6:D6"/>
    <mergeCell ref="I6:J6"/>
    <mergeCell ref="L6:Q6"/>
    <mergeCell ref="H6:H7"/>
    <mergeCell ref="K6:K7"/>
    <mergeCell ref="S6:S7"/>
    <mergeCell ref="T6:T7"/>
    <mergeCell ref="U6:U7"/>
    <mergeCell ref="A6:A8"/>
    <mergeCell ref="B6:B8"/>
    <mergeCell ref="B5:R5"/>
    <mergeCell ref="G6:G8"/>
    <mergeCell ref="R6:R8"/>
    <mergeCell ref="V6:V8"/>
    <mergeCell ref="A10:V10"/>
    <mergeCell ref="A11:V11"/>
    <mergeCell ref="Q42:Q43"/>
    <mergeCell ref="T77:T79"/>
    <mergeCell ref="J77:J79"/>
    <mergeCell ref="K77:K79"/>
    <mergeCell ref="L77:L79"/>
    <mergeCell ref="M77:M79"/>
    <mergeCell ref="N77:N79"/>
    <mergeCell ref="O77:O79"/>
    <mergeCell ref="P77:P79"/>
    <mergeCell ref="Q77:Q79"/>
    <mergeCell ref="V77:V79"/>
    <mergeCell ref="A158:B158"/>
    <mergeCell ref="A129:V129"/>
    <mergeCell ref="A128:B128"/>
    <mergeCell ref="A108:B108"/>
    <mergeCell ref="A109:V109"/>
    <mergeCell ref="A91:B91"/>
    <mergeCell ref="U80:U82"/>
    <mergeCell ref="V80:V82"/>
    <mergeCell ref="S83:S85"/>
    <mergeCell ref="T83:T85"/>
    <mergeCell ref="U83:U85"/>
    <mergeCell ref="V83:V85"/>
    <mergeCell ref="A88:A90"/>
    <mergeCell ref="B88:B90"/>
    <mergeCell ref="C88:C90"/>
    <mergeCell ref="D88:D90"/>
    <mergeCell ref="E88:E90"/>
    <mergeCell ref="F88:F90"/>
    <mergeCell ref="G88:G90"/>
    <mergeCell ref="U77:U79"/>
    <mergeCell ref="A72:B72"/>
    <mergeCell ref="S80:S82"/>
    <mergeCell ref="I80:I82"/>
    <mergeCell ref="J80:J82"/>
    <mergeCell ref="K80:K82"/>
    <mergeCell ref="L80:L82"/>
    <mergeCell ref="M80:M82"/>
    <mergeCell ref="N80:N82"/>
    <mergeCell ref="O80:O82"/>
    <mergeCell ref="B80:B82"/>
    <mergeCell ref="C80:C82"/>
    <mergeCell ref="D80:D82"/>
    <mergeCell ref="E80:E82"/>
    <mergeCell ref="F80:F82"/>
    <mergeCell ref="G80:G82"/>
    <mergeCell ref="H80:H82"/>
    <mergeCell ref="A77:A79"/>
    <mergeCell ref="B77:B79"/>
    <mergeCell ref="C77:C79"/>
    <mergeCell ref="D77:D79"/>
    <mergeCell ref="E77:E79"/>
    <mergeCell ref="F77:F79"/>
    <mergeCell ref="G77:G79"/>
    <mergeCell ref="H77:H79"/>
    <mergeCell ref="I77:I79"/>
    <mergeCell ref="P80:P82"/>
    <mergeCell ref="Q80:Q82"/>
    <mergeCell ref="S77:S79"/>
    <mergeCell ref="V27:V41"/>
    <mergeCell ref="A42:A43"/>
    <mergeCell ref="B42:B43"/>
    <mergeCell ref="C42:C43"/>
    <mergeCell ref="B426:B428"/>
    <mergeCell ref="C426:C428"/>
    <mergeCell ref="A389:B389"/>
    <mergeCell ref="A390:V390"/>
    <mergeCell ref="A305:B305"/>
    <mergeCell ref="A318:B318"/>
    <mergeCell ref="A354:B354"/>
    <mergeCell ref="A355:V355"/>
    <mergeCell ref="A240:B240"/>
    <mergeCell ref="A241:V241"/>
    <mergeCell ref="A255:B255"/>
    <mergeCell ref="A256:V256"/>
    <mergeCell ref="A229:B229"/>
    <mergeCell ref="A230:V230"/>
    <mergeCell ref="A221:B221"/>
    <mergeCell ref="A222:V222"/>
    <mergeCell ref="A216:B216"/>
    <mergeCell ref="A217:V217"/>
    <mergeCell ref="S74:S76"/>
    <mergeCell ref="T74:T76"/>
    <mergeCell ref="U74:U76"/>
    <mergeCell ref="V74:V76"/>
    <mergeCell ref="Q74:Q76"/>
    <mergeCell ref="J93:J95"/>
    <mergeCell ref="K93:K95"/>
    <mergeCell ref="L93:L95"/>
    <mergeCell ref="M93:M95"/>
    <mergeCell ref="N93:N95"/>
    <mergeCell ref="H88:H90"/>
    <mergeCell ref="Q88:Q90"/>
    <mergeCell ref="S88:S90"/>
    <mergeCell ref="T88:T90"/>
    <mergeCell ref="U88:U90"/>
    <mergeCell ref="V88:V90"/>
    <mergeCell ref="H93:H95"/>
    <mergeCell ref="I93:I95"/>
    <mergeCell ref="A506:B506"/>
    <mergeCell ref="A74:A76"/>
    <mergeCell ref="B74:B76"/>
    <mergeCell ref="C74:C76"/>
    <mergeCell ref="D74:D76"/>
    <mergeCell ref="E74:E76"/>
    <mergeCell ref="F74:F76"/>
    <mergeCell ref="G74:G76"/>
    <mergeCell ref="H74:H76"/>
    <mergeCell ref="I74:I76"/>
    <mergeCell ref="J74:J76"/>
    <mergeCell ref="K74:K76"/>
    <mergeCell ref="L74:L76"/>
    <mergeCell ref="M74:M76"/>
    <mergeCell ref="N74:N76"/>
    <mergeCell ref="O74:O76"/>
    <mergeCell ref="P74:P76"/>
    <mergeCell ref="I88:I90"/>
    <mergeCell ref="J88:J90"/>
    <mergeCell ref="K88:K90"/>
    <mergeCell ref="L88:L90"/>
    <mergeCell ref="M88:M90"/>
    <mergeCell ref="N88:N90"/>
    <mergeCell ref="O88:O90"/>
    <mergeCell ref="P88:P90"/>
    <mergeCell ref="A93:A95"/>
    <mergeCell ref="B93:B95"/>
    <mergeCell ref="C93:C95"/>
    <mergeCell ref="D93:D95"/>
    <mergeCell ref="E93:E95"/>
    <mergeCell ref="F93:F95"/>
    <mergeCell ref="G93:G95"/>
    <mergeCell ref="S12:S26"/>
    <mergeCell ref="T12:T26"/>
    <mergeCell ref="U12:U26"/>
    <mergeCell ref="V12:V26"/>
    <mergeCell ref="A27:A41"/>
    <mergeCell ref="B27:B41"/>
    <mergeCell ref="C27:C41"/>
    <mergeCell ref="D27:D41"/>
    <mergeCell ref="E27:E41"/>
    <mergeCell ref="F27:F41"/>
    <mergeCell ref="G27:G41"/>
    <mergeCell ref="H27:H41"/>
    <mergeCell ref="N83:N85"/>
    <mergeCell ref="O83:O85"/>
    <mergeCell ref="P83:P85"/>
    <mergeCell ref="Q83:Q85"/>
    <mergeCell ref="A80:A82"/>
    <mergeCell ref="A83:A85"/>
    <mergeCell ref="B83:B85"/>
    <mergeCell ref="C83:C85"/>
    <mergeCell ref="D83:D85"/>
    <mergeCell ref="E83:E85"/>
    <mergeCell ref="F83:F85"/>
    <mergeCell ref="G83:G85"/>
    <mergeCell ref="H83:H85"/>
    <mergeCell ref="I83:I85"/>
    <mergeCell ref="J83:J85"/>
    <mergeCell ref="K83:K85"/>
    <mergeCell ref="L83:L85"/>
    <mergeCell ref="M83:M85"/>
    <mergeCell ref="T80:T82"/>
    <mergeCell ref="A12:A26"/>
    <mergeCell ref="B12:B26"/>
    <mergeCell ref="C12:C26"/>
    <mergeCell ref="D12:D26"/>
    <mergeCell ref="E12:E26"/>
    <mergeCell ref="F12:F26"/>
    <mergeCell ref="G12:G26"/>
    <mergeCell ref="H12:H26"/>
    <mergeCell ref="I12:I26"/>
    <mergeCell ref="J12:J26"/>
    <mergeCell ref="K12:K26"/>
    <mergeCell ref="L12:L26"/>
    <mergeCell ref="M12:M26"/>
    <mergeCell ref="N12:N26"/>
    <mergeCell ref="O12:O26"/>
    <mergeCell ref="P12:P26"/>
    <mergeCell ref="Q12:Q26"/>
    <mergeCell ref="I27:I41"/>
    <mergeCell ref="O27:O41"/>
    <mergeCell ref="P27:P41"/>
    <mergeCell ref="N42:N43"/>
    <mergeCell ref="O42:O43"/>
    <mergeCell ref="P42:P43"/>
    <mergeCell ref="A54:A56"/>
    <mergeCell ref="B54:B56"/>
    <mergeCell ref="A96:A107"/>
    <mergeCell ref="B96:B107"/>
    <mergeCell ref="C96:C107"/>
    <mergeCell ref="D96:D107"/>
    <mergeCell ref="E96:E107"/>
    <mergeCell ref="F96:F107"/>
    <mergeCell ref="G96:G107"/>
    <mergeCell ref="H96:H107"/>
    <mergeCell ref="I96:I107"/>
    <mergeCell ref="J96:J107"/>
    <mergeCell ref="K96:K107"/>
    <mergeCell ref="L96:L107"/>
    <mergeCell ref="M96:M107"/>
    <mergeCell ref="N96:N107"/>
    <mergeCell ref="O96:O107"/>
    <mergeCell ref="P96:P107"/>
    <mergeCell ref="Q96:Q107"/>
    <mergeCell ref="G110:G112"/>
    <mergeCell ref="H110:H112"/>
    <mergeCell ref="I110:I112"/>
    <mergeCell ref="J110:J112"/>
    <mergeCell ref="K110:K112"/>
    <mergeCell ref="L110:L112"/>
    <mergeCell ref="M110:M112"/>
    <mergeCell ref="N110:N112"/>
    <mergeCell ref="O110:O112"/>
    <mergeCell ref="P110:P112"/>
    <mergeCell ref="O93:O95"/>
    <mergeCell ref="P93:P95"/>
    <mergeCell ref="Q93:Q95"/>
    <mergeCell ref="S93:S95"/>
    <mergeCell ref="T93:T95"/>
    <mergeCell ref="U93:U95"/>
    <mergeCell ref="V93:V95"/>
    <mergeCell ref="S96:S107"/>
    <mergeCell ref="T96:T107"/>
    <mergeCell ref="U96:U107"/>
    <mergeCell ref="V96:V107"/>
    <mergeCell ref="Q110:Q112"/>
    <mergeCell ref="S110:S112"/>
    <mergeCell ref="T110:T112"/>
    <mergeCell ref="U110:U112"/>
    <mergeCell ref="V110:V112"/>
    <mergeCell ref="A113:A127"/>
    <mergeCell ref="B113:B127"/>
    <mergeCell ref="C113:C127"/>
    <mergeCell ref="D113:D127"/>
    <mergeCell ref="E113:E127"/>
    <mergeCell ref="F113:F127"/>
    <mergeCell ref="G113:G127"/>
    <mergeCell ref="H113:H127"/>
    <mergeCell ref="I113:I127"/>
    <mergeCell ref="J113:J127"/>
    <mergeCell ref="K113:K127"/>
    <mergeCell ref="L113:L127"/>
    <mergeCell ref="M113:M127"/>
    <mergeCell ref="N113:N127"/>
    <mergeCell ref="O113:O127"/>
    <mergeCell ref="P113:P127"/>
    <mergeCell ref="Q113:Q127"/>
    <mergeCell ref="S113:S127"/>
    <mergeCell ref="T113:T127"/>
    <mergeCell ref="U113:U127"/>
    <mergeCell ref="V113:V127"/>
    <mergeCell ref="A110:A112"/>
    <mergeCell ref="B110:B112"/>
    <mergeCell ref="C110:C112"/>
    <mergeCell ref="D110:D112"/>
    <mergeCell ref="E110:E112"/>
    <mergeCell ref="F110:F112"/>
    <mergeCell ref="P133:P135"/>
    <mergeCell ref="Q133:Q135"/>
    <mergeCell ref="S133:S135"/>
    <mergeCell ref="T133:T135"/>
    <mergeCell ref="U133:U135"/>
    <mergeCell ref="V133:V135"/>
    <mergeCell ref="A130:A132"/>
    <mergeCell ref="B130:B132"/>
    <mergeCell ref="C130:C132"/>
    <mergeCell ref="D130:D132"/>
    <mergeCell ref="E130:E132"/>
    <mergeCell ref="F130:F132"/>
    <mergeCell ref="G130:G132"/>
    <mergeCell ref="H130:H132"/>
    <mergeCell ref="I130:I132"/>
    <mergeCell ref="J130:J132"/>
    <mergeCell ref="K130:K132"/>
    <mergeCell ref="L130:L132"/>
    <mergeCell ref="M130:M132"/>
    <mergeCell ref="N130:N132"/>
    <mergeCell ref="O130:O132"/>
    <mergeCell ref="P130:P132"/>
    <mergeCell ref="A159:V159"/>
    <mergeCell ref="A160:V160"/>
    <mergeCell ref="Q130:Q132"/>
    <mergeCell ref="S130:S132"/>
    <mergeCell ref="T130:T132"/>
    <mergeCell ref="U130:U132"/>
    <mergeCell ref="V130:V132"/>
    <mergeCell ref="A133:A135"/>
    <mergeCell ref="B133:B135"/>
    <mergeCell ref="C133:C135"/>
    <mergeCell ref="D133:D135"/>
    <mergeCell ref="E133:E135"/>
    <mergeCell ref="F133:F135"/>
    <mergeCell ref="G133:G135"/>
    <mergeCell ref="H133:H135"/>
    <mergeCell ref="I133:I135"/>
    <mergeCell ref="J133:J135"/>
    <mergeCell ref="K133:K135"/>
    <mergeCell ref="L133:L135"/>
    <mergeCell ref="M133:M135"/>
    <mergeCell ref="N133:N135"/>
    <mergeCell ref="O133:O135"/>
    <mergeCell ref="A136:A156"/>
    <mergeCell ref="B136:B156"/>
    <mergeCell ref="C136:C156"/>
    <mergeCell ref="D136:D156"/>
    <mergeCell ref="E136:E156"/>
    <mergeCell ref="F136:F156"/>
    <mergeCell ref="G136:G156"/>
    <mergeCell ref="H136:H156"/>
    <mergeCell ref="I136:I156"/>
    <mergeCell ref="J136:J156"/>
    <mergeCell ref="K136:K156"/>
    <mergeCell ref="L136:L156"/>
    <mergeCell ref="M136:M156"/>
    <mergeCell ref="N136:N156"/>
    <mergeCell ref="O136:O156"/>
    <mergeCell ref="P136:P156"/>
    <mergeCell ref="Q136:Q156"/>
    <mergeCell ref="A168:V168"/>
    <mergeCell ref="T169:T174"/>
    <mergeCell ref="U169:U174"/>
    <mergeCell ref="S164:S166"/>
    <mergeCell ref="T164:T166"/>
    <mergeCell ref="U164:U166"/>
    <mergeCell ref="V164:V166"/>
    <mergeCell ref="S136:S156"/>
    <mergeCell ref="T136:T156"/>
    <mergeCell ref="U136:U156"/>
    <mergeCell ref="V136:V156"/>
    <mergeCell ref="A161:A163"/>
    <mergeCell ref="B161:B163"/>
    <mergeCell ref="C161:C163"/>
    <mergeCell ref="D161:D163"/>
    <mergeCell ref="E161:E163"/>
    <mergeCell ref="F161:F163"/>
    <mergeCell ref="G161:G163"/>
    <mergeCell ref="H161:H163"/>
    <mergeCell ref="I161:I163"/>
    <mergeCell ref="J161:J163"/>
    <mergeCell ref="K161:K163"/>
    <mergeCell ref="L161:L163"/>
    <mergeCell ref="M161:M163"/>
    <mergeCell ref="N161:N163"/>
    <mergeCell ref="O161:O163"/>
    <mergeCell ref="P161:P163"/>
    <mergeCell ref="Q161:Q163"/>
    <mergeCell ref="S161:S163"/>
    <mergeCell ref="T161:T163"/>
    <mergeCell ref="U161:U163"/>
    <mergeCell ref="V161:V163"/>
    <mergeCell ref="A164:A166"/>
    <mergeCell ref="B164:B166"/>
    <mergeCell ref="C164:C166"/>
    <mergeCell ref="D164:D166"/>
    <mergeCell ref="E164:E166"/>
    <mergeCell ref="F164:F166"/>
    <mergeCell ref="G164:G166"/>
    <mergeCell ref="H164:H166"/>
    <mergeCell ref="I164:I166"/>
    <mergeCell ref="J164:J166"/>
    <mergeCell ref="K164:K166"/>
    <mergeCell ref="L164:L166"/>
    <mergeCell ref="M164:M166"/>
    <mergeCell ref="N164:N166"/>
    <mergeCell ref="O164:O166"/>
    <mergeCell ref="P164:P166"/>
    <mergeCell ref="Q164:Q166"/>
    <mergeCell ref="A175:A177"/>
    <mergeCell ref="B175:B177"/>
    <mergeCell ref="C175:C177"/>
    <mergeCell ref="D175:D177"/>
    <mergeCell ref="E175:E177"/>
    <mergeCell ref="F175:F177"/>
    <mergeCell ref="G175:G177"/>
    <mergeCell ref="H175:H177"/>
    <mergeCell ref="I175:I177"/>
    <mergeCell ref="J175:J177"/>
    <mergeCell ref="K175:K177"/>
    <mergeCell ref="L175:L177"/>
    <mergeCell ref="M175:M177"/>
    <mergeCell ref="N175:N177"/>
    <mergeCell ref="O175:O177"/>
    <mergeCell ref="P175:P177"/>
    <mergeCell ref="D169:D174"/>
    <mergeCell ref="E169:E174"/>
    <mergeCell ref="F169:F174"/>
    <mergeCell ref="G169:G174"/>
    <mergeCell ref="H169:H174"/>
    <mergeCell ref="I169:I174"/>
    <mergeCell ref="J169:J174"/>
    <mergeCell ref="B169:B174"/>
    <mergeCell ref="C169:C174"/>
    <mergeCell ref="V169:V174"/>
    <mergeCell ref="S178:S180"/>
    <mergeCell ref="T178:T180"/>
    <mergeCell ref="U178:U180"/>
    <mergeCell ref="V178:V180"/>
    <mergeCell ref="A181:A183"/>
    <mergeCell ref="B181:B183"/>
    <mergeCell ref="C181:C183"/>
    <mergeCell ref="D181:D183"/>
    <mergeCell ref="E181:E183"/>
    <mergeCell ref="F181:F183"/>
    <mergeCell ref="G181:G183"/>
    <mergeCell ref="H181:H183"/>
    <mergeCell ref="I181:I183"/>
    <mergeCell ref="J181:J183"/>
    <mergeCell ref="K181:K183"/>
    <mergeCell ref="L181:L183"/>
    <mergeCell ref="M181:M183"/>
    <mergeCell ref="N181:N183"/>
    <mergeCell ref="O181:O183"/>
    <mergeCell ref="P181:P183"/>
    <mergeCell ref="Q181:Q183"/>
    <mergeCell ref="S181:S183"/>
    <mergeCell ref="F178:F180"/>
    <mergeCell ref="G178:G180"/>
    <mergeCell ref="H178:H180"/>
    <mergeCell ref="I178:I180"/>
    <mergeCell ref="J178:J180"/>
    <mergeCell ref="K178:K180"/>
    <mergeCell ref="L178:L180"/>
    <mergeCell ref="M178:M180"/>
    <mergeCell ref="N178:N180"/>
    <mergeCell ref="O178:O180"/>
    <mergeCell ref="S184:S186"/>
    <mergeCell ref="T184:T186"/>
    <mergeCell ref="U184:U186"/>
    <mergeCell ref="V184:V186"/>
    <mergeCell ref="A187:A189"/>
    <mergeCell ref="B187:B189"/>
    <mergeCell ref="C187:C189"/>
    <mergeCell ref="D187:D189"/>
    <mergeCell ref="E187:E189"/>
    <mergeCell ref="F187:F189"/>
    <mergeCell ref="G187:G189"/>
    <mergeCell ref="H187:H189"/>
    <mergeCell ref="I187:I189"/>
    <mergeCell ref="J187:J189"/>
    <mergeCell ref="K187:K189"/>
    <mergeCell ref="L187:L189"/>
    <mergeCell ref="M187:M189"/>
    <mergeCell ref="N187:N189"/>
    <mergeCell ref="O187:O189"/>
    <mergeCell ref="P187:P189"/>
    <mergeCell ref="Q187:Q189"/>
    <mergeCell ref="S187:S189"/>
    <mergeCell ref="T187:T189"/>
    <mergeCell ref="U187:U189"/>
    <mergeCell ref="V187:V189"/>
    <mergeCell ref="A184:A186"/>
    <mergeCell ref="B184:B186"/>
    <mergeCell ref="C184:C186"/>
    <mergeCell ref="D184:D186"/>
    <mergeCell ref="E184:E186"/>
    <mergeCell ref="F184:F186"/>
    <mergeCell ref="G184:G186"/>
    <mergeCell ref="T193:T195"/>
    <mergeCell ref="U193:U195"/>
    <mergeCell ref="V193:V195"/>
    <mergeCell ref="A190:A192"/>
    <mergeCell ref="B190:B192"/>
    <mergeCell ref="C190:C192"/>
    <mergeCell ref="D190:D192"/>
    <mergeCell ref="E190:E192"/>
    <mergeCell ref="F190:F192"/>
    <mergeCell ref="G190:G192"/>
    <mergeCell ref="H190:H192"/>
    <mergeCell ref="I190:I192"/>
    <mergeCell ref="J190:J192"/>
    <mergeCell ref="K190:K192"/>
    <mergeCell ref="L190:L192"/>
    <mergeCell ref="M190:M192"/>
    <mergeCell ref="N190:N192"/>
    <mergeCell ref="O190:O192"/>
    <mergeCell ref="P190:P192"/>
    <mergeCell ref="Q190:Q192"/>
    <mergeCell ref="J184:J186"/>
    <mergeCell ref="K184:K186"/>
    <mergeCell ref="L184:L186"/>
    <mergeCell ref="M184:M186"/>
    <mergeCell ref="N184:N186"/>
    <mergeCell ref="O184:O186"/>
    <mergeCell ref="P184:P186"/>
    <mergeCell ref="Q184:Q186"/>
    <mergeCell ref="G198:G203"/>
    <mergeCell ref="H198:H203"/>
    <mergeCell ref="I198:I203"/>
    <mergeCell ref="J198:J203"/>
    <mergeCell ref="K198:K203"/>
    <mergeCell ref="L198:L203"/>
    <mergeCell ref="M198:M203"/>
    <mergeCell ref="N198:N203"/>
    <mergeCell ref="O198:O203"/>
    <mergeCell ref="P198:P203"/>
    <mergeCell ref="S190:S192"/>
    <mergeCell ref="T190:T192"/>
    <mergeCell ref="U190:U192"/>
    <mergeCell ref="V190:V192"/>
    <mergeCell ref="A193:A195"/>
    <mergeCell ref="B193:B195"/>
    <mergeCell ref="C193:C195"/>
    <mergeCell ref="D193:D195"/>
    <mergeCell ref="E193:E195"/>
    <mergeCell ref="F193:F195"/>
    <mergeCell ref="G193:G195"/>
    <mergeCell ref="H193:H195"/>
    <mergeCell ref="I193:I195"/>
    <mergeCell ref="J193:J195"/>
    <mergeCell ref="K193:K195"/>
    <mergeCell ref="L193:L195"/>
    <mergeCell ref="M193:M195"/>
    <mergeCell ref="N193:N195"/>
    <mergeCell ref="O193:O195"/>
    <mergeCell ref="P193:P195"/>
    <mergeCell ref="Q193:Q195"/>
    <mergeCell ref="S193:S195"/>
    <mergeCell ref="Q198:Q203"/>
    <mergeCell ref="S198:S203"/>
    <mergeCell ref="T198:T203"/>
    <mergeCell ref="U198:U203"/>
    <mergeCell ref="V198:V203"/>
    <mergeCell ref="A204:A215"/>
    <mergeCell ref="B204:B215"/>
    <mergeCell ref="C204:C215"/>
    <mergeCell ref="D204:D215"/>
    <mergeCell ref="E204:E215"/>
    <mergeCell ref="F204:F215"/>
    <mergeCell ref="G204:G215"/>
    <mergeCell ref="H204:H215"/>
    <mergeCell ref="I204:I215"/>
    <mergeCell ref="J204:J215"/>
    <mergeCell ref="K204:K215"/>
    <mergeCell ref="L204:L215"/>
    <mergeCell ref="M204:M215"/>
    <mergeCell ref="N204:N215"/>
    <mergeCell ref="O204:O215"/>
    <mergeCell ref="P204:P215"/>
    <mergeCell ref="Q204:Q215"/>
    <mergeCell ref="S204:S215"/>
    <mergeCell ref="T204:T215"/>
    <mergeCell ref="U204:U215"/>
    <mergeCell ref="V204:V215"/>
    <mergeCell ref="A198:A203"/>
    <mergeCell ref="B198:B203"/>
    <mergeCell ref="C198:C203"/>
    <mergeCell ref="D198:D203"/>
    <mergeCell ref="E198:E203"/>
    <mergeCell ref="F198:F203"/>
    <mergeCell ref="S223:S225"/>
    <mergeCell ref="T223:T225"/>
    <mergeCell ref="U223:U225"/>
    <mergeCell ref="V223:V225"/>
    <mergeCell ref="A218:A220"/>
    <mergeCell ref="B218:B220"/>
    <mergeCell ref="C218:C220"/>
    <mergeCell ref="D218:D220"/>
    <mergeCell ref="E218:E220"/>
    <mergeCell ref="F218:F220"/>
    <mergeCell ref="G218:G220"/>
    <mergeCell ref="H218:H220"/>
    <mergeCell ref="I218:I220"/>
    <mergeCell ref="J218:J220"/>
    <mergeCell ref="K218:K220"/>
    <mergeCell ref="L218:L220"/>
    <mergeCell ref="M218:M220"/>
    <mergeCell ref="N218:N220"/>
    <mergeCell ref="O218:O220"/>
    <mergeCell ref="P218:P220"/>
    <mergeCell ref="H226:H228"/>
    <mergeCell ref="I226:I228"/>
    <mergeCell ref="J226:J228"/>
    <mergeCell ref="K226:K228"/>
    <mergeCell ref="L226:L228"/>
    <mergeCell ref="M226:M228"/>
    <mergeCell ref="N226:N228"/>
    <mergeCell ref="O226:O228"/>
    <mergeCell ref="P226:P228"/>
    <mergeCell ref="Q226:Q228"/>
    <mergeCell ref="Q218:Q220"/>
    <mergeCell ref="S218:S220"/>
    <mergeCell ref="T218:T220"/>
    <mergeCell ref="U218:U220"/>
    <mergeCell ref="V218:V220"/>
    <mergeCell ref="A223:A225"/>
    <mergeCell ref="B223:B225"/>
    <mergeCell ref="C223:C225"/>
    <mergeCell ref="D223:D225"/>
    <mergeCell ref="E223:E225"/>
    <mergeCell ref="F223:F225"/>
    <mergeCell ref="G223:G225"/>
    <mergeCell ref="H223:H225"/>
    <mergeCell ref="I223:I225"/>
    <mergeCell ref="J223:J225"/>
    <mergeCell ref="K223:K225"/>
    <mergeCell ref="L223:L225"/>
    <mergeCell ref="M223:M225"/>
    <mergeCell ref="N223:N225"/>
    <mergeCell ref="O223:O225"/>
    <mergeCell ref="P223:P225"/>
    <mergeCell ref="Q223:Q225"/>
    <mergeCell ref="S226:S228"/>
    <mergeCell ref="T226:T228"/>
    <mergeCell ref="U226:U228"/>
    <mergeCell ref="V226:V228"/>
    <mergeCell ref="A231:A233"/>
    <mergeCell ref="B231:B233"/>
    <mergeCell ref="C231:C233"/>
    <mergeCell ref="D231:D233"/>
    <mergeCell ref="E231:E233"/>
    <mergeCell ref="F231:F233"/>
    <mergeCell ref="G231:G233"/>
    <mergeCell ref="H231:H233"/>
    <mergeCell ref="I231:I233"/>
    <mergeCell ref="J231:J233"/>
    <mergeCell ref="K231:K233"/>
    <mergeCell ref="L231:L233"/>
    <mergeCell ref="M231:M233"/>
    <mergeCell ref="N231:N233"/>
    <mergeCell ref="O231:O233"/>
    <mergeCell ref="P231:P233"/>
    <mergeCell ref="Q231:Q233"/>
    <mergeCell ref="S231:S233"/>
    <mergeCell ref="T231:T233"/>
    <mergeCell ref="U231:U233"/>
    <mergeCell ref="V231:V233"/>
    <mergeCell ref="A226:A228"/>
    <mergeCell ref="B226:B228"/>
    <mergeCell ref="C226:C228"/>
    <mergeCell ref="D226:D228"/>
    <mergeCell ref="E226:E228"/>
    <mergeCell ref="F226:F228"/>
    <mergeCell ref="G226:G228"/>
    <mergeCell ref="T237:T239"/>
    <mergeCell ref="U237:U239"/>
    <mergeCell ref="V237:V239"/>
    <mergeCell ref="A234:A236"/>
    <mergeCell ref="B234:B236"/>
    <mergeCell ref="C234:C236"/>
    <mergeCell ref="D234:D236"/>
    <mergeCell ref="E234:E236"/>
    <mergeCell ref="F234:F236"/>
    <mergeCell ref="G234:G236"/>
    <mergeCell ref="H234:H236"/>
    <mergeCell ref="I234:I236"/>
    <mergeCell ref="J234:J236"/>
    <mergeCell ref="K234:K236"/>
    <mergeCell ref="L234:L236"/>
    <mergeCell ref="M234:M236"/>
    <mergeCell ref="N234:N236"/>
    <mergeCell ref="O234:O236"/>
    <mergeCell ref="P234:P236"/>
    <mergeCell ref="Q234:Q236"/>
    <mergeCell ref="G242:G245"/>
    <mergeCell ref="H242:H245"/>
    <mergeCell ref="I242:I245"/>
    <mergeCell ref="J242:J245"/>
    <mergeCell ref="K242:K245"/>
    <mergeCell ref="L242:L245"/>
    <mergeCell ref="M242:M245"/>
    <mergeCell ref="N242:N245"/>
    <mergeCell ref="O242:O245"/>
    <mergeCell ref="P242:P245"/>
    <mergeCell ref="S234:S236"/>
    <mergeCell ref="T234:T236"/>
    <mergeCell ref="U234:U236"/>
    <mergeCell ref="V234:V236"/>
    <mergeCell ref="A237:A239"/>
    <mergeCell ref="B237:B239"/>
    <mergeCell ref="C237:C239"/>
    <mergeCell ref="D237:D239"/>
    <mergeCell ref="E237:E239"/>
    <mergeCell ref="F237:F239"/>
    <mergeCell ref="G237:G239"/>
    <mergeCell ref="H237:H239"/>
    <mergeCell ref="I237:I239"/>
    <mergeCell ref="J237:J239"/>
    <mergeCell ref="K237:K239"/>
    <mergeCell ref="L237:L239"/>
    <mergeCell ref="M237:M239"/>
    <mergeCell ref="N237:N239"/>
    <mergeCell ref="O237:O239"/>
    <mergeCell ref="P237:P239"/>
    <mergeCell ref="Q237:Q239"/>
    <mergeCell ref="S237:S239"/>
    <mergeCell ref="Q242:Q245"/>
    <mergeCell ref="S242:S245"/>
    <mergeCell ref="T242:T245"/>
    <mergeCell ref="U242:U245"/>
    <mergeCell ref="V242:V245"/>
    <mergeCell ref="A246:A251"/>
    <mergeCell ref="B246:B251"/>
    <mergeCell ref="C246:C251"/>
    <mergeCell ref="D246:D251"/>
    <mergeCell ref="E246:E251"/>
    <mergeCell ref="F246:F251"/>
    <mergeCell ref="G246:G251"/>
    <mergeCell ref="H246:H251"/>
    <mergeCell ref="I246:I251"/>
    <mergeCell ref="J246:J251"/>
    <mergeCell ref="K246:K251"/>
    <mergeCell ref="L246:L251"/>
    <mergeCell ref="M246:M251"/>
    <mergeCell ref="N246:N251"/>
    <mergeCell ref="O246:O251"/>
    <mergeCell ref="P246:P251"/>
    <mergeCell ref="Q246:Q251"/>
    <mergeCell ref="S246:S251"/>
    <mergeCell ref="T246:T251"/>
    <mergeCell ref="U246:U251"/>
    <mergeCell ref="V246:V251"/>
    <mergeCell ref="A242:A245"/>
    <mergeCell ref="B242:B245"/>
    <mergeCell ref="C242:C245"/>
    <mergeCell ref="D242:D245"/>
    <mergeCell ref="E242:E245"/>
    <mergeCell ref="F242:F245"/>
    <mergeCell ref="K260:K271"/>
    <mergeCell ref="L260:L271"/>
    <mergeCell ref="M260:M271"/>
    <mergeCell ref="N260:N271"/>
    <mergeCell ref="O260:O271"/>
    <mergeCell ref="P260:P271"/>
    <mergeCell ref="Q260:Q271"/>
    <mergeCell ref="S252:S254"/>
    <mergeCell ref="T252:T254"/>
    <mergeCell ref="U252:U254"/>
    <mergeCell ref="V252:V254"/>
    <mergeCell ref="A252:A254"/>
    <mergeCell ref="B252:B254"/>
    <mergeCell ref="C252:C254"/>
    <mergeCell ref="D252:D254"/>
    <mergeCell ref="E252:E254"/>
    <mergeCell ref="F252:F254"/>
    <mergeCell ref="G252:G254"/>
    <mergeCell ref="H252:H254"/>
    <mergeCell ref="I252:I254"/>
    <mergeCell ref="J252:J254"/>
    <mergeCell ref="K252:K254"/>
    <mergeCell ref="L252:L254"/>
    <mergeCell ref="M252:M254"/>
    <mergeCell ref="N252:N254"/>
    <mergeCell ref="O252:O254"/>
    <mergeCell ref="P252:P254"/>
    <mergeCell ref="Q252:Q254"/>
    <mergeCell ref="S260:S271"/>
    <mergeCell ref="T260:T271"/>
    <mergeCell ref="U260:U271"/>
    <mergeCell ref="V260:V271"/>
    <mergeCell ref="A272:A274"/>
    <mergeCell ref="B272:B274"/>
    <mergeCell ref="C272:C274"/>
    <mergeCell ref="D272:D274"/>
    <mergeCell ref="E272:E274"/>
    <mergeCell ref="F272:F274"/>
    <mergeCell ref="G272:G274"/>
    <mergeCell ref="H272:H274"/>
    <mergeCell ref="I272:I274"/>
    <mergeCell ref="J272:J274"/>
    <mergeCell ref="K272:K274"/>
    <mergeCell ref="L272:L274"/>
    <mergeCell ref="M272:M274"/>
    <mergeCell ref="N272:N274"/>
    <mergeCell ref="O272:O274"/>
    <mergeCell ref="P272:P274"/>
    <mergeCell ref="Q272:Q274"/>
    <mergeCell ref="S272:S274"/>
    <mergeCell ref="T272:T274"/>
    <mergeCell ref="U272:U274"/>
    <mergeCell ref="V272:V274"/>
    <mergeCell ref="A260:A271"/>
    <mergeCell ref="B260:B271"/>
    <mergeCell ref="C260:C271"/>
    <mergeCell ref="D260:D271"/>
    <mergeCell ref="E260:E271"/>
    <mergeCell ref="F260:F271"/>
    <mergeCell ref="G260:G271"/>
    <mergeCell ref="H260:H271"/>
    <mergeCell ref="I260:I271"/>
    <mergeCell ref="J260:J271"/>
    <mergeCell ref="T278:T289"/>
    <mergeCell ref="U278:U289"/>
    <mergeCell ref="V278:V289"/>
    <mergeCell ref="A275:A277"/>
    <mergeCell ref="B275:B277"/>
    <mergeCell ref="C275:C277"/>
    <mergeCell ref="D275:D277"/>
    <mergeCell ref="E275:E277"/>
    <mergeCell ref="F275:F277"/>
    <mergeCell ref="G275:G277"/>
    <mergeCell ref="H275:H277"/>
    <mergeCell ref="I275:I277"/>
    <mergeCell ref="J275:J277"/>
    <mergeCell ref="K275:K277"/>
    <mergeCell ref="L275:L277"/>
    <mergeCell ref="M275:M277"/>
    <mergeCell ref="N275:N277"/>
    <mergeCell ref="O275:O277"/>
    <mergeCell ref="P275:P277"/>
    <mergeCell ref="Q275:Q277"/>
    <mergeCell ref="H290:H292"/>
    <mergeCell ref="I290:I292"/>
    <mergeCell ref="J290:J292"/>
    <mergeCell ref="K290:K292"/>
    <mergeCell ref="L290:L292"/>
    <mergeCell ref="M290:M292"/>
    <mergeCell ref="N290:N292"/>
    <mergeCell ref="O290:O292"/>
    <mergeCell ref="P290:P292"/>
    <mergeCell ref="Q290:Q292"/>
    <mergeCell ref="S275:S277"/>
    <mergeCell ref="T275:T277"/>
    <mergeCell ref="U275:U277"/>
    <mergeCell ref="V275:V277"/>
    <mergeCell ref="A278:A289"/>
    <mergeCell ref="B278:B289"/>
    <mergeCell ref="C278:C289"/>
    <mergeCell ref="D278:D289"/>
    <mergeCell ref="E278:E289"/>
    <mergeCell ref="F278:F289"/>
    <mergeCell ref="G278:G289"/>
    <mergeCell ref="H278:H289"/>
    <mergeCell ref="I278:I289"/>
    <mergeCell ref="J278:J289"/>
    <mergeCell ref="K278:K289"/>
    <mergeCell ref="L278:L289"/>
    <mergeCell ref="M278:M289"/>
    <mergeCell ref="N278:N289"/>
    <mergeCell ref="O278:O289"/>
    <mergeCell ref="P278:P289"/>
    <mergeCell ref="Q278:Q289"/>
    <mergeCell ref="S278:S289"/>
    <mergeCell ref="S290:S292"/>
    <mergeCell ref="T290:T292"/>
    <mergeCell ref="U290:U292"/>
    <mergeCell ref="V290:V292"/>
    <mergeCell ref="A293:A295"/>
    <mergeCell ref="B293:B295"/>
    <mergeCell ref="C293:C295"/>
    <mergeCell ref="D293:D295"/>
    <mergeCell ref="E293:E295"/>
    <mergeCell ref="F293:F295"/>
    <mergeCell ref="G293:G295"/>
    <mergeCell ref="H293:H295"/>
    <mergeCell ref="I293:I295"/>
    <mergeCell ref="J293:J295"/>
    <mergeCell ref="K293:K295"/>
    <mergeCell ref="L293:L295"/>
    <mergeCell ref="M293:M295"/>
    <mergeCell ref="N293:N295"/>
    <mergeCell ref="O293:O295"/>
    <mergeCell ref="P293:P295"/>
    <mergeCell ref="Q293:Q295"/>
    <mergeCell ref="S293:S295"/>
    <mergeCell ref="T293:T295"/>
    <mergeCell ref="U293:U295"/>
    <mergeCell ref="V293:V295"/>
    <mergeCell ref="A290:A292"/>
    <mergeCell ref="B290:B292"/>
    <mergeCell ref="C290:C292"/>
    <mergeCell ref="D290:D292"/>
    <mergeCell ref="E290:E292"/>
    <mergeCell ref="F290:F292"/>
    <mergeCell ref="G290:G292"/>
    <mergeCell ref="T299:T301"/>
    <mergeCell ref="U299:U301"/>
    <mergeCell ref="V299:V301"/>
    <mergeCell ref="A296:A298"/>
    <mergeCell ref="B296:B298"/>
    <mergeCell ref="C296:C298"/>
    <mergeCell ref="D296:D298"/>
    <mergeCell ref="E296:E298"/>
    <mergeCell ref="F296:F298"/>
    <mergeCell ref="G296:G298"/>
    <mergeCell ref="H296:H298"/>
    <mergeCell ref="I296:I298"/>
    <mergeCell ref="J296:J298"/>
    <mergeCell ref="K296:K298"/>
    <mergeCell ref="L296:L298"/>
    <mergeCell ref="M296:M298"/>
    <mergeCell ref="N296:N298"/>
    <mergeCell ref="O296:O298"/>
    <mergeCell ref="P296:P298"/>
    <mergeCell ref="Q296:Q298"/>
    <mergeCell ref="H302:H304"/>
    <mergeCell ref="I302:I304"/>
    <mergeCell ref="J302:J304"/>
    <mergeCell ref="K302:K304"/>
    <mergeCell ref="L302:L304"/>
    <mergeCell ref="M302:M304"/>
    <mergeCell ref="N302:N304"/>
    <mergeCell ref="O302:O304"/>
    <mergeCell ref="P302:P304"/>
    <mergeCell ref="Q302:Q304"/>
    <mergeCell ref="S296:S298"/>
    <mergeCell ref="T296:T298"/>
    <mergeCell ref="U296:U298"/>
    <mergeCell ref="V296:V298"/>
    <mergeCell ref="A299:A301"/>
    <mergeCell ref="B299:B301"/>
    <mergeCell ref="C299:C301"/>
    <mergeCell ref="D299:D301"/>
    <mergeCell ref="E299:E301"/>
    <mergeCell ref="F299:F301"/>
    <mergeCell ref="G299:G301"/>
    <mergeCell ref="H299:H301"/>
    <mergeCell ref="I299:I301"/>
    <mergeCell ref="J299:J301"/>
    <mergeCell ref="K299:K301"/>
    <mergeCell ref="L299:L301"/>
    <mergeCell ref="M299:M301"/>
    <mergeCell ref="N299:N301"/>
    <mergeCell ref="O299:O301"/>
    <mergeCell ref="P299:P301"/>
    <mergeCell ref="Q299:Q301"/>
    <mergeCell ref="S299:S301"/>
    <mergeCell ref="S302:S304"/>
    <mergeCell ref="T302:T304"/>
    <mergeCell ref="U302:U304"/>
    <mergeCell ref="V302:V304"/>
    <mergeCell ref="A257:A259"/>
    <mergeCell ref="B257:B259"/>
    <mergeCell ref="C257:C259"/>
    <mergeCell ref="D257:D259"/>
    <mergeCell ref="E257:E259"/>
    <mergeCell ref="F257:F259"/>
    <mergeCell ref="G257:G259"/>
    <mergeCell ref="H257:H259"/>
    <mergeCell ref="I257:I259"/>
    <mergeCell ref="J257:J259"/>
    <mergeCell ref="K257:K259"/>
    <mergeCell ref="L257:L259"/>
    <mergeCell ref="M257:M259"/>
    <mergeCell ref="N257:N259"/>
    <mergeCell ref="O257:O259"/>
    <mergeCell ref="P257:P259"/>
    <mergeCell ref="Q257:Q259"/>
    <mergeCell ref="S257:S259"/>
    <mergeCell ref="T257:T259"/>
    <mergeCell ref="U257:U259"/>
    <mergeCell ref="V257:V259"/>
    <mergeCell ref="A302:A304"/>
    <mergeCell ref="B302:B304"/>
    <mergeCell ref="C302:C304"/>
    <mergeCell ref="D302:D304"/>
    <mergeCell ref="E302:E304"/>
    <mergeCell ref="F302:F304"/>
    <mergeCell ref="G302:G304"/>
    <mergeCell ref="A306:V306"/>
    <mergeCell ref="A317:B317"/>
    <mergeCell ref="A307:A309"/>
    <mergeCell ref="B307:B309"/>
    <mergeCell ref="C307:C309"/>
    <mergeCell ref="D307:D309"/>
    <mergeCell ref="E307:E309"/>
    <mergeCell ref="F307:F309"/>
    <mergeCell ref="G307:G309"/>
    <mergeCell ref="H307:H309"/>
    <mergeCell ref="I307:I309"/>
    <mergeCell ref="J307:J309"/>
    <mergeCell ref="K307:K309"/>
    <mergeCell ref="L307:L309"/>
    <mergeCell ref="M307:M309"/>
    <mergeCell ref="N307:N309"/>
    <mergeCell ref="O307:O309"/>
    <mergeCell ref="P307:P309"/>
    <mergeCell ref="Q307:Q309"/>
    <mergeCell ref="S307:S309"/>
    <mergeCell ref="T307:T309"/>
    <mergeCell ref="U307:U309"/>
    <mergeCell ref="V307:V309"/>
    <mergeCell ref="A310:A315"/>
    <mergeCell ref="B310:B315"/>
    <mergeCell ref="C310:C315"/>
    <mergeCell ref="D310:D315"/>
    <mergeCell ref="E310:E315"/>
    <mergeCell ref="F310:F315"/>
    <mergeCell ref="G310:G315"/>
    <mergeCell ref="H310:H315"/>
    <mergeCell ref="I310:I315"/>
    <mergeCell ref="J310:J315"/>
    <mergeCell ref="K310:K315"/>
    <mergeCell ref="L310:L315"/>
    <mergeCell ref="M310:M315"/>
    <mergeCell ref="N310:N315"/>
    <mergeCell ref="O310:O315"/>
    <mergeCell ref="P310:P315"/>
    <mergeCell ref="Q310:Q315"/>
    <mergeCell ref="S310:S315"/>
    <mergeCell ref="T310:T315"/>
    <mergeCell ref="U310:U315"/>
    <mergeCell ref="V310:V315"/>
    <mergeCell ref="A321:A335"/>
    <mergeCell ref="B321:B335"/>
    <mergeCell ref="C321:C335"/>
    <mergeCell ref="D321:D335"/>
    <mergeCell ref="E321:E335"/>
    <mergeCell ref="F321:F335"/>
    <mergeCell ref="G321:G335"/>
    <mergeCell ref="H321:H335"/>
    <mergeCell ref="I321:I335"/>
    <mergeCell ref="J321:J335"/>
    <mergeCell ref="K321:K335"/>
    <mergeCell ref="L321:L335"/>
    <mergeCell ref="M321:M335"/>
    <mergeCell ref="N321:N335"/>
    <mergeCell ref="O321:O335"/>
    <mergeCell ref="P321:P335"/>
    <mergeCell ref="Q321:Q335"/>
    <mergeCell ref="S321:S335"/>
    <mergeCell ref="A319:V319"/>
    <mergeCell ref="A320:V320"/>
    <mergeCell ref="T321:T335"/>
    <mergeCell ref="U321:U335"/>
    <mergeCell ref="V321:V335"/>
    <mergeCell ref="A336:A338"/>
    <mergeCell ref="B336:B338"/>
    <mergeCell ref="C336:C338"/>
    <mergeCell ref="D336:D338"/>
    <mergeCell ref="E336:E338"/>
    <mergeCell ref="F336:F338"/>
    <mergeCell ref="G336:G338"/>
    <mergeCell ref="H336:H338"/>
    <mergeCell ref="I336:I338"/>
    <mergeCell ref="J336:J338"/>
    <mergeCell ref="K336:K338"/>
    <mergeCell ref="L336:L338"/>
    <mergeCell ref="M336:M338"/>
    <mergeCell ref="N336:N338"/>
    <mergeCell ref="O336:O338"/>
    <mergeCell ref="P336:P338"/>
    <mergeCell ref="Q336:Q338"/>
    <mergeCell ref="S336:S338"/>
    <mergeCell ref="T336:T338"/>
    <mergeCell ref="U336:U338"/>
    <mergeCell ref="V336:V338"/>
    <mergeCell ref="T342:T344"/>
    <mergeCell ref="U342:U344"/>
    <mergeCell ref="V342:V344"/>
    <mergeCell ref="A339:A341"/>
    <mergeCell ref="B339:B341"/>
    <mergeCell ref="C339:C341"/>
    <mergeCell ref="D339:D341"/>
    <mergeCell ref="E339:E341"/>
    <mergeCell ref="F339:F341"/>
    <mergeCell ref="G339:G341"/>
    <mergeCell ref="H339:H341"/>
    <mergeCell ref="I339:I341"/>
    <mergeCell ref="J339:J341"/>
    <mergeCell ref="K339:K341"/>
    <mergeCell ref="L339:L341"/>
    <mergeCell ref="M339:M341"/>
    <mergeCell ref="N339:N341"/>
    <mergeCell ref="O339:O341"/>
    <mergeCell ref="P339:P341"/>
    <mergeCell ref="Q339:Q341"/>
    <mergeCell ref="H348:H350"/>
    <mergeCell ref="I348:I350"/>
    <mergeCell ref="J348:J350"/>
    <mergeCell ref="K348:K350"/>
    <mergeCell ref="L348:L350"/>
    <mergeCell ref="M348:M350"/>
    <mergeCell ref="N348:N350"/>
    <mergeCell ref="O348:O350"/>
    <mergeCell ref="P348:P350"/>
    <mergeCell ref="Q348:Q350"/>
    <mergeCell ref="S339:S341"/>
    <mergeCell ref="T339:T341"/>
    <mergeCell ref="U339:U341"/>
    <mergeCell ref="V339:V341"/>
    <mergeCell ref="A342:A344"/>
    <mergeCell ref="B342:B344"/>
    <mergeCell ref="C342:C344"/>
    <mergeCell ref="D342:D344"/>
    <mergeCell ref="E342:E344"/>
    <mergeCell ref="F342:F344"/>
    <mergeCell ref="G342:G344"/>
    <mergeCell ref="H342:H344"/>
    <mergeCell ref="I342:I344"/>
    <mergeCell ref="J342:J344"/>
    <mergeCell ref="K342:K344"/>
    <mergeCell ref="L342:L344"/>
    <mergeCell ref="M342:M344"/>
    <mergeCell ref="N342:N344"/>
    <mergeCell ref="O342:O344"/>
    <mergeCell ref="P342:P344"/>
    <mergeCell ref="Q342:Q344"/>
    <mergeCell ref="S342:S344"/>
    <mergeCell ref="S348:S350"/>
    <mergeCell ref="T348:T350"/>
    <mergeCell ref="U348:U350"/>
    <mergeCell ref="V348:V350"/>
    <mergeCell ref="A351:A353"/>
    <mergeCell ref="B351:B353"/>
    <mergeCell ref="C351:C353"/>
    <mergeCell ref="D351:D353"/>
    <mergeCell ref="E351:E353"/>
    <mergeCell ref="F351:F353"/>
    <mergeCell ref="G351:G353"/>
    <mergeCell ref="H351:H353"/>
    <mergeCell ref="I351:I353"/>
    <mergeCell ref="J351:J353"/>
    <mergeCell ref="K351:K353"/>
    <mergeCell ref="L351:L353"/>
    <mergeCell ref="M351:M353"/>
    <mergeCell ref="N351:N353"/>
    <mergeCell ref="O351:O353"/>
    <mergeCell ref="P351:P353"/>
    <mergeCell ref="Q351:Q353"/>
    <mergeCell ref="S351:S353"/>
    <mergeCell ref="T351:T353"/>
    <mergeCell ref="U351:U353"/>
    <mergeCell ref="V351:V353"/>
    <mergeCell ref="A348:A350"/>
    <mergeCell ref="B348:B350"/>
    <mergeCell ref="C348:C350"/>
    <mergeCell ref="D348:D350"/>
    <mergeCell ref="E348:E350"/>
    <mergeCell ref="F348:F350"/>
    <mergeCell ref="G348:G350"/>
    <mergeCell ref="S371:S373"/>
    <mergeCell ref="T371:T373"/>
    <mergeCell ref="U371:U373"/>
    <mergeCell ref="V371:V373"/>
    <mergeCell ref="A356:A370"/>
    <mergeCell ref="B356:B370"/>
    <mergeCell ref="C356:C370"/>
    <mergeCell ref="D356:D370"/>
    <mergeCell ref="E356:E370"/>
    <mergeCell ref="F356:F370"/>
    <mergeCell ref="G356:G370"/>
    <mergeCell ref="H356:H370"/>
    <mergeCell ref="I356:I370"/>
    <mergeCell ref="J356:J370"/>
    <mergeCell ref="K356:K370"/>
    <mergeCell ref="L356:L370"/>
    <mergeCell ref="M356:M370"/>
    <mergeCell ref="N356:N370"/>
    <mergeCell ref="O356:O370"/>
    <mergeCell ref="P356:P370"/>
    <mergeCell ref="H374:H376"/>
    <mergeCell ref="I374:I376"/>
    <mergeCell ref="J374:J376"/>
    <mergeCell ref="K374:K376"/>
    <mergeCell ref="L374:L376"/>
    <mergeCell ref="M374:M376"/>
    <mergeCell ref="N374:N376"/>
    <mergeCell ref="O374:O376"/>
    <mergeCell ref="P374:P376"/>
    <mergeCell ref="Q374:Q376"/>
    <mergeCell ref="Q356:Q370"/>
    <mergeCell ref="S356:S370"/>
    <mergeCell ref="T356:T370"/>
    <mergeCell ref="U356:U370"/>
    <mergeCell ref="V356:V370"/>
    <mergeCell ref="A371:A373"/>
    <mergeCell ref="B371:B373"/>
    <mergeCell ref="C371:C373"/>
    <mergeCell ref="D371:D373"/>
    <mergeCell ref="E371:E373"/>
    <mergeCell ref="F371:F373"/>
    <mergeCell ref="G371:G373"/>
    <mergeCell ref="H371:H373"/>
    <mergeCell ref="I371:I373"/>
    <mergeCell ref="J371:J373"/>
    <mergeCell ref="K371:K373"/>
    <mergeCell ref="L371:L373"/>
    <mergeCell ref="M371:M373"/>
    <mergeCell ref="N371:N373"/>
    <mergeCell ref="O371:O373"/>
    <mergeCell ref="P371:P373"/>
    <mergeCell ref="Q371:Q373"/>
    <mergeCell ref="S374:S376"/>
    <mergeCell ref="T374:T376"/>
    <mergeCell ref="U374:U376"/>
    <mergeCell ref="V374:V376"/>
    <mergeCell ref="A377:A379"/>
    <mergeCell ref="B377:B379"/>
    <mergeCell ref="C377:C379"/>
    <mergeCell ref="D377:D379"/>
    <mergeCell ref="E377:E379"/>
    <mergeCell ref="F377:F379"/>
    <mergeCell ref="G377:G379"/>
    <mergeCell ref="H377:H379"/>
    <mergeCell ref="I377:I379"/>
    <mergeCell ref="J377:J379"/>
    <mergeCell ref="K377:K379"/>
    <mergeCell ref="L377:L379"/>
    <mergeCell ref="M377:M379"/>
    <mergeCell ref="N377:N379"/>
    <mergeCell ref="O377:O379"/>
    <mergeCell ref="P377:P379"/>
    <mergeCell ref="Q377:Q379"/>
    <mergeCell ref="S377:S379"/>
    <mergeCell ref="T377:T379"/>
    <mergeCell ref="U377:U379"/>
    <mergeCell ref="V377:V379"/>
    <mergeCell ref="A374:A376"/>
    <mergeCell ref="B374:B376"/>
    <mergeCell ref="C374:C376"/>
    <mergeCell ref="D374:D376"/>
    <mergeCell ref="E374:E376"/>
    <mergeCell ref="F374:F376"/>
    <mergeCell ref="G374:G376"/>
    <mergeCell ref="T383:T385"/>
    <mergeCell ref="U383:U385"/>
    <mergeCell ref="V383:V385"/>
    <mergeCell ref="A380:A382"/>
    <mergeCell ref="B380:B382"/>
    <mergeCell ref="C380:C382"/>
    <mergeCell ref="D380:D382"/>
    <mergeCell ref="E380:E382"/>
    <mergeCell ref="F380:F382"/>
    <mergeCell ref="G380:G382"/>
    <mergeCell ref="H380:H382"/>
    <mergeCell ref="I380:I382"/>
    <mergeCell ref="J380:J382"/>
    <mergeCell ref="K380:K382"/>
    <mergeCell ref="L380:L382"/>
    <mergeCell ref="M380:M382"/>
    <mergeCell ref="N380:N382"/>
    <mergeCell ref="O380:O382"/>
    <mergeCell ref="P380:P382"/>
    <mergeCell ref="Q380:Q382"/>
    <mergeCell ref="H386:H388"/>
    <mergeCell ref="I386:I388"/>
    <mergeCell ref="J386:J388"/>
    <mergeCell ref="K386:K388"/>
    <mergeCell ref="L386:L388"/>
    <mergeCell ref="M386:M388"/>
    <mergeCell ref="N386:N388"/>
    <mergeCell ref="O386:O388"/>
    <mergeCell ref="P386:P388"/>
    <mergeCell ref="Q386:Q388"/>
    <mergeCell ref="S380:S382"/>
    <mergeCell ref="T380:T382"/>
    <mergeCell ref="U380:U382"/>
    <mergeCell ref="V380:V382"/>
    <mergeCell ref="A383:A385"/>
    <mergeCell ref="B383:B385"/>
    <mergeCell ref="C383:C385"/>
    <mergeCell ref="D383:D385"/>
    <mergeCell ref="E383:E385"/>
    <mergeCell ref="F383:F385"/>
    <mergeCell ref="G383:G385"/>
    <mergeCell ref="H383:H385"/>
    <mergeCell ref="I383:I385"/>
    <mergeCell ref="J383:J385"/>
    <mergeCell ref="K383:K385"/>
    <mergeCell ref="L383:L385"/>
    <mergeCell ref="M383:M385"/>
    <mergeCell ref="N383:N385"/>
    <mergeCell ref="O383:O385"/>
    <mergeCell ref="P383:P385"/>
    <mergeCell ref="Q383:Q385"/>
    <mergeCell ref="S383:S385"/>
    <mergeCell ref="S386:S388"/>
    <mergeCell ref="T386:T388"/>
    <mergeCell ref="U386:U388"/>
    <mergeCell ref="V386:V388"/>
    <mergeCell ref="A391:A396"/>
    <mergeCell ref="B391:B396"/>
    <mergeCell ref="C391:C396"/>
    <mergeCell ref="D391:D396"/>
    <mergeCell ref="E391:E396"/>
    <mergeCell ref="F391:F396"/>
    <mergeCell ref="G391:G396"/>
    <mergeCell ref="H391:H396"/>
    <mergeCell ref="I391:I396"/>
    <mergeCell ref="J391:J396"/>
    <mergeCell ref="K391:K396"/>
    <mergeCell ref="L391:L396"/>
    <mergeCell ref="M391:M396"/>
    <mergeCell ref="N391:N396"/>
    <mergeCell ref="O391:O396"/>
    <mergeCell ref="P391:P396"/>
    <mergeCell ref="Q391:Q396"/>
    <mergeCell ref="S391:S396"/>
    <mergeCell ref="T391:T396"/>
    <mergeCell ref="U391:U396"/>
    <mergeCell ref="V391:V396"/>
    <mergeCell ref="A386:A388"/>
    <mergeCell ref="B386:B388"/>
    <mergeCell ref="C386:C388"/>
    <mergeCell ref="D386:D388"/>
    <mergeCell ref="E386:E388"/>
    <mergeCell ref="F386:F388"/>
    <mergeCell ref="G386:G388"/>
    <mergeCell ref="V423:V425"/>
    <mergeCell ref="A397:A420"/>
    <mergeCell ref="B397:B420"/>
    <mergeCell ref="C397:C420"/>
    <mergeCell ref="D397:D420"/>
    <mergeCell ref="E397:E420"/>
    <mergeCell ref="F397:F420"/>
    <mergeCell ref="G397:G420"/>
    <mergeCell ref="H397:H420"/>
    <mergeCell ref="I397:I420"/>
    <mergeCell ref="J397:J420"/>
    <mergeCell ref="K397:K420"/>
    <mergeCell ref="L397:L420"/>
    <mergeCell ref="M397:M420"/>
    <mergeCell ref="N397:N420"/>
    <mergeCell ref="O397:O420"/>
    <mergeCell ref="P397:P420"/>
    <mergeCell ref="Q397:Q420"/>
    <mergeCell ref="M426:M428"/>
    <mergeCell ref="N426:N428"/>
    <mergeCell ref="O426:O428"/>
    <mergeCell ref="P426:P428"/>
    <mergeCell ref="Q426:Q428"/>
    <mergeCell ref="S426:S428"/>
    <mergeCell ref="T426:T428"/>
    <mergeCell ref="U426:U428"/>
    <mergeCell ref="S397:S420"/>
    <mergeCell ref="T397:T420"/>
    <mergeCell ref="U397:U420"/>
    <mergeCell ref="V397:V420"/>
    <mergeCell ref="A423:A425"/>
    <mergeCell ref="B423:B425"/>
    <mergeCell ref="C423:C425"/>
    <mergeCell ref="D423:D425"/>
    <mergeCell ref="E423:E425"/>
    <mergeCell ref="F423:F425"/>
    <mergeCell ref="G423:G425"/>
    <mergeCell ref="H423:H425"/>
    <mergeCell ref="I423:I425"/>
    <mergeCell ref="J423:J425"/>
    <mergeCell ref="K423:K425"/>
    <mergeCell ref="L423:L425"/>
    <mergeCell ref="M423:M425"/>
    <mergeCell ref="N423:N425"/>
    <mergeCell ref="O423:O425"/>
    <mergeCell ref="P423:P425"/>
    <mergeCell ref="Q423:Q425"/>
    <mergeCell ref="S423:S425"/>
    <mergeCell ref="T423:T425"/>
    <mergeCell ref="U423:U425"/>
    <mergeCell ref="A435:V435"/>
    <mergeCell ref="V426:V428"/>
    <mergeCell ref="A431:A433"/>
    <mergeCell ref="B431:B433"/>
    <mergeCell ref="C431:C433"/>
    <mergeCell ref="D431:D433"/>
    <mergeCell ref="E431:E433"/>
    <mergeCell ref="F431:F433"/>
    <mergeCell ref="G431:G433"/>
    <mergeCell ref="H431:H433"/>
    <mergeCell ref="I431:I433"/>
    <mergeCell ref="J431:J433"/>
    <mergeCell ref="K431:K433"/>
    <mergeCell ref="L431:L433"/>
    <mergeCell ref="M431:M433"/>
    <mergeCell ref="N431:N433"/>
    <mergeCell ref="O431:O433"/>
    <mergeCell ref="P431:P433"/>
    <mergeCell ref="Q431:Q433"/>
    <mergeCell ref="S431:S433"/>
    <mergeCell ref="T431:T433"/>
    <mergeCell ref="U431:U433"/>
    <mergeCell ref="V431:V433"/>
    <mergeCell ref="D426:D428"/>
    <mergeCell ref="E426:E428"/>
    <mergeCell ref="F426:F428"/>
    <mergeCell ref="G426:G428"/>
    <mergeCell ref="H426:H428"/>
    <mergeCell ref="I426:I428"/>
    <mergeCell ref="J426:J428"/>
    <mergeCell ref="K426:K428"/>
    <mergeCell ref="L426:L428"/>
    <mergeCell ref="A439:A441"/>
    <mergeCell ref="B439:B441"/>
    <mergeCell ref="C439:C441"/>
    <mergeCell ref="D439:D441"/>
    <mergeCell ref="E439:E441"/>
    <mergeCell ref="F439:F441"/>
    <mergeCell ref="G439:G441"/>
    <mergeCell ref="H439:H441"/>
    <mergeCell ref="I439:I441"/>
    <mergeCell ref="J439:J441"/>
    <mergeCell ref="K439:K441"/>
    <mergeCell ref="L439:L441"/>
    <mergeCell ref="M439:M441"/>
    <mergeCell ref="N439:N441"/>
    <mergeCell ref="O439:O441"/>
    <mergeCell ref="P439:P441"/>
    <mergeCell ref="Q439:Q441"/>
    <mergeCell ref="S439:S441"/>
    <mergeCell ref="T439:T441"/>
    <mergeCell ref="U439:U441"/>
    <mergeCell ref="V439:V441"/>
    <mergeCell ref="A448:B448"/>
    <mergeCell ref="A436:A438"/>
    <mergeCell ref="B436:B438"/>
    <mergeCell ref="C436:C438"/>
    <mergeCell ref="D436:D438"/>
    <mergeCell ref="E436:E438"/>
    <mergeCell ref="F436:F438"/>
    <mergeCell ref="G436:G438"/>
    <mergeCell ref="H436:H438"/>
    <mergeCell ref="I436:I438"/>
    <mergeCell ref="J436:J438"/>
    <mergeCell ref="K436:K438"/>
    <mergeCell ref="L436:L438"/>
    <mergeCell ref="M436:M438"/>
    <mergeCell ref="N436:N438"/>
    <mergeCell ref="O436:O438"/>
    <mergeCell ref="P436:P438"/>
    <mergeCell ref="Q436:Q438"/>
    <mergeCell ref="S436:S438"/>
    <mergeCell ref="T436:T438"/>
    <mergeCell ref="U436:U438"/>
    <mergeCell ref="V436:V438"/>
    <mergeCell ref="A442:A444"/>
    <mergeCell ref="B442:B444"/>
    <mergeCell ref="C442:C444"/>
    <mergeCell ref="D442:D444"/>
    <mergeCell ref="E442:E444"/>
    <mergeCell ref="F442:F444"/>
    <mergeCell ref="G442:G444"/>
    <mergeCell ref="H442:H444"/>
    <mergeCell ref="I442:I444"/>
    <mergeCell ref="J442:J444"/>
    <mergeCell ref="K442:K444"/>
    <mergeCell ref="L442:L444"/>
    <mergeCell ref="M442:M444"/>
    <mergeCell ref="N442:N444"/>
    <mergeCell ref="O442:O444"/>
    <mergeCell ref="P442:P444"/>
    <mergeCell ref="Q442:Q444"/>
    <mergeCell ref="S442:S444"/>
    <mergeCell ref="T442:T444"/>
    <mergeCell ref="U442:U444"/>
    <mergeCell ref="V442:V444"/>
    <mergeCell ref="A445:A447"/>
    <mergeCell ref="B445:B447"/>
    <mergeCell ref="C445:C447"/>
    <mergeCell ref="D445:D447"/>
    <mergeCell ref="E445:E447"/>
    <mergeCell ref="F445:F447"/>
    <mergeCell ref="G445:G447"/>
    <mergeCell ref="H445:H447"/>
    <mergeCell ref="I445:I447"/>
    <mergeCell ref="J445:J447"/>
    <mergeCell ref="K445:K447"/>
    <mergeCell ref="L445:L447"/>
    <mergeCell ref="M445:M447"/>
    <mergeCell ref="N445:N447"/>
    <mergeCell ref="O445:O447"/>
    <mergeCell ref="P445:P447"/>
    <mergeCell ref="Q445:Q447"/>
    <mergeCell ref="S445:S447"/>
    <mergeCell ref="T445:T447"/>
    <mergeCell ref="U445:U447"/>
    <mergeCell ref="V445:V447"/>
    <mergeCell ref="A449:V449"/>
    <mergeCell ref="A459:B459"/>
    <mergeCell ref="A450:A455"/>
    <mergeCell ref="B450:B455"/>
    <mergeCell ref="C450:C455"/>
    <mergeCell ref="D450:D455"/>
    <mergeCell ref="E450:E455"/>
    <mergeCell ref="F450:F455"/>
    <mergeCell ref="G450:G455"/>
    <mergeCell ref="H450:H455"/>
    <mergeCell ref="I450:I455"/>
    <mergeCell ref="J450:J455"/>
    <mergeCell ref="K450:K455"/>
    <mergeCell ref="L450:L455"/>
    <mergeCell ref="M450:M455"/>
    <mergeCell ref="N450:N455"/>
    <mergeCell ref="O450:O455"/>
    <mergeCell ref="P450:P455"/>
    <mergeCell ref="Q450:Q455"/>
    <mergeCell ref="S450:S455"/>
    <mergeCell ref="T450:T455"/>
    <mergeCell ref="U450:U455"/>
    <mergeCell ref="V450:V455"/>
    <mergeCell ref="A456:A458"/>
    <mergeCell ref="B456:B458"/>
    <mergeCell ref="C456:C458"/>
    <mergeCell ref="D456:D458"/>
    <mergeCell ref="E456:E458"/>
    <mergeCell ref="F456:F458"/>
    <mergeCell ref="G456:G458"/>
    <mergeCell ref="H456:H458"/>
    <mergeCell ref="I456:I458"/>
    <mergeCell ref="J456:J458"/>
    <mergeCell ref="K456:K458"/>
    <mergeCell ref="L456:L458"/>
    <mergeCell ref="M456:M458"/>
    <mergeCell ref="N456:N458"/>
    <mergeCell ref="O456:O458"/>
    <mergeCell ref="P456:P458"/>
    <mergeCell ref="Q456:Q458"/>
    <mergeCell ref="S456:S458"/>
    <mergeCell ref="T456:T458"/>
    <mergeCell ref="U456:U458"/>
    <mergeCell ref="V456:V458"/>
    <mergeCell ref="A460:V460"/>
    <mergeCell ref="A479:B479"/>
    <mergeCell ref="A461:A463"/>
    <mergeCell ref="B461:B463"/>
    <mergeCell ref="C461:C463"/>
    <mergeCell ref="D461:D463"/>
    <mergeCell ref="E461:E463"/>
    <mergeCell ref="F461:F463"/>
    <mergeCell ref="G461:G463"/>
    <mergeCell ref="H461:H463"/>
    <mergeCell ref="I461:I463"/>
    <mergeCell ref="J461:J463"/>
    <mergeCell ref="K461:K463"/>
    <mergeCell ref="L461:L463"/>
    <mergeCell ref="M461:M463"/>
    <mergeCell ref="N461:N463"/>
    <mergeCell ref="O461:O463"/>
    <mergeCell ref="P461:P463"/>
    <mergeCell ref="A467:A469"/>
    <mergeCell ref="B467:B469"/>
    <mergeCell ref="C467:C469"/>
    <mergeCell ref="D467:D469"/>
    <mergeCell ref="E467:E469"/>
    <mergeCell ref="F467:F469"/>
    <mergeCell ref="G467:G469"/>
    <mergeCell ref="H467:H469"/>
    <mergeCell ref="I467:I469"/>
    <mergeCell ref="J467:J469"/>
    <mergeCell ref="K467:K469"/>
    <mergeCell ref="L467:L469"/>
    <mergeCell ref="M467:M469"/>
    <mergeCell ref="N467:N469"/>
    <mergeCell ref="O467:O469"/>
    <mergeCell ref="Q461:Q463"/>
    <mergeCell ref="S461:S463"/>
    <mergeCell ref="T461:T463"/>
    <mergeCell ref="U461:U463"/>
    <mergeCell ref="V461:V463"/>
    <mergeCell ref="A464:A466"/>
    <mergeCell ref="B464:B466"/>
    <mergeCell ref="C464:C466"/>
    <mergeCell ref="D464:D466"/>
    <mergeCell ref="E464:E466"/>
    <mergeCell ref="F464:F466"/>
    <mergeCell ref="G464:G466"/>
    <mergeCell ref="H464:H466"/>
    <mergeCell ref="I464:I466"/>
    <mergeCell ref="J464:J466"/>
    <mergeCell ref="K464:K466"/>
    <mergeCell ref="L464:L466"/>
    <mergeCell ref="M464:M466"/>
    <mergeCell ref="N464:N466"/>
    <mergeCell ref="O464:O466"/>
    <mergeCell ref="P464:P466"/>
    <mergeCell ref="Q464:Q466"/>
    <mergeCell ref="S464:S466"/>
    <mergeCell ref="T464:T466"/>
    <mergeCell ref="U464:U466"/>
    <mergeCell ref="V464:V466"/>
    <mergeCell ref="P467:P469"/>
    <mergeCell ref="Q467:Q469"/>
    <mergeCell ref="S467:S469"/>
    <mergeCell ref="T467:T469"/>
    <mergeCell ref="U467:U469"/>
    <mergeCell ref="V467:V469"/>
    <mergeCell ref="A470:A472"/>
    <mergeCell ref="B470:B472"/>
    <mergeCell ref="C470:C472"/>
    <mergeCell ref="D470:D472"/>
    <mergeCell ref="E470:E472"/>
    <mergeCell ref="F470:F472"/>
    <mergeCell ref="G470:G472"/>
    <mergeCell ref="H470:H472"/>
    <mergeCell ref="I470:I472"/>
    <mergeCell ref="J470:J472"/>
    <mergeCell ref="K470:K472"/>
    <mergeCell ref="L470:L472"/>
    <mergeCell ref="M470:M472"/>
    <mergeCell ref="N470:N472"/>
    <mergeCell ref="O470:O472"/>
    <mergeCell ref="P470:P472"/>
    <mergeCell ref="Q470:Q472"/>
    <mergeCell ref="S470:S472"/>
    <mergeCell ref="T470:T472"/>
    <mergeCell ref="U470:U472"/>
    <mergeCell ref="V470:V472"/>
    <mergeCell ref="T476:T478"/>
    <mergeCell ref="U476:U478"/>
    <mergeCell ref="V476:V478"/>
    <mergeCell ref="A473:A475"/>
    <mergeCell ref="B473:B475"/>
    <mergeCell ref="C473:C475"/>
    <mergeCell ref="D473:D475"/>
    <mergeCell ref="E473:E475"/>
    <mergeCell ref="F473:F475"/>
    <mergeCell ref="G473:G475"/>
    <mergeCell ref="H473:H475"/>
    <mergeCell ref="I473:I475"/>
    <mergeCell ref="J473:J475"/>
    <mergeCell ref="K473:K475"/>
    <mergeCell ref="L473:L475"/>
    <mergeCell ref="M473:M475"/>
    <mergeCell ref="N473:N475"/>
    <mergeCell ref="O473:O475"/>
    <mergeCell ref="P473:P475"/>
    <mergeCell ref="Q473:Q475"/>
    <mergeCell ref="G481:G483"/>
    <mergeCell ref="H481:H483"/>
    <mergeCell ref="I481:I483"/>
    <mergeCell ref="J481:J483"/>
    <mergeCell ref="K481:K483"/>
    <mergeCell ref="L481:L483"/>
    <mergeCell ref="M481:M483"/>
    <mergeCell ref="N481:N483"/>
    <mergeCell ref="O481:O483"/>
    <mergeCell ref="P481:P483"/>
    <mergeCell ref="S473:S475"/>
    <mergeCell ref="T473:T475"/>
    <mergeCell ref="U473:U475"/>
    <mergeCell ref="V473:V475"/>
    <mergeCell ref="A476:A478"/>
    <mergeCell ref="B476:B478"/>
    <mergeCell ref="C476:C478"/>
    <mergeCell ref="D476:D478"/>
    <mergeCell ref="E476:E478"/>
    <mergeCell ref="F476:F478"/>
    <mergeCell ref="G476:G478"/>
    <mergeCell ref="H476:H478"/>
    <mergeCell ref="I476:I478"/>
    <mergeCell ref="J476:J478"/>
    <mergeCell ref="K476:K478"/>
    <mergeCell ref="L476:L478"/>
    <mergeCell ref="M476:M478"/>
    <mergeCell ref="N476:N478"/>
    <mergeCell ref="O476:O478"/>
    <mergeCell ref="P476:P478"/>
    <mergeCell ref="Q476:Q478"/>
    <mergeCell ref="S476:S478"/>
    <mergeCell ref="Q481:Q483"/>
    <mergeCell ref="S481:S483"/>
    <mergeCell ref="T481:T483"/>
    <mergeCell ref="U481:U483"/>
    <mergeCell ref="V481:V483"/>
    <mergeCell ref="A489:A490"/>
    <mergeCell ref="B489:B490"/>
    <mergeCell ref="C489:C490"/>
    <mergeCell ref="D489:D490"/>
    <mergeCell ref="E489:E490"/>
    <mergeCell ref="F489:F490"/>
    <mergeCell ref="G489:G490"/>
    <mergeCell ref="H489:H490"/>
    <mergeCell ref="I489:I490"/>
    <mergeCell ref="J489:J490"/>
    <mergeCell ref="K489:K490"/>
    <mergeCell ref="L489:L490"/>
    <mergeCell ref="M489:M490"/>
    <mergeCell ref="N489:N490"/>
    <mergeCell ref="O489:O490"/>
    <mergeCell ref="P489:P490"/>
    <mergeCell ref="Q489:Q490"/>
    <mergeCell ref="S489:S490"/>
    <mergeCell ref="T489:T490"/>
    <mergeCell ref="U489:U490"/>
    <mergeCell ref="V489:V490"/>
    <mergeCell ref="A481:A483"/>
    <mergeCell ref="B481:B483"/>
    <mergeCell ref="C481:C483"/>
    <mergeCell ref="D481:D483"/>
    <mergeCell ref="E481:E483"/>
    <mergeCell ref="F481:F483"/>
    <mergeCell ref="T493:T495"/>
    <mergeCell ref="U493:U495"/>
    <mergeCell ref="V493:V495"/>
    <mergeCell ref="A491:A492"/>
    <mergeCell ref="B491:B492"/>
    <mergeCell ref="C491:C492"/>
    <mergeCell ref="D491:D492"/>
    <mergeCell ref="E491:E492"/>
    <mergeCell ref="F491:F492"/>
    <mergeCell ref="G491:G492"/>
    <mergeCell ref="H491:H492"/>
    <mergeCell ref="I491:I492"/>
    <mergeCell ref="J491:J492"/>
    <mergeCell ref="K491:K492"/>
    <mergeCell ref="L491:L492"/>
    <mergeCell ref="M491:M492"/>
    <mergeCell ref="N491:N492"/>
    <mergeCell ref="O491:O492"/>
    <mergeCell ref="P491:P492"/>
    <mergeCell ref="Q491:Q492"/>
    <mergeCell ref="H496:H498"/>
    <mergeCell ref="I496:I498"/>
    <mergeCell ref="J496:J498"/>
    <mergeCell ref="K496:K498"/>
    <mergeCell ref="L496:L498"/>
    <mergeCell ref="M496:M498"/>
    <mergeCell ref="N496:N498"/>
    <mergeCell ref="O496:O498"/>
    <mergeCell ref="P496:P498"/>
    <mergeCell ref="Q496:Q498"/>
    <mergeCell ref="S491:S492"/>
    <mergeCell ref="T491:T492"/>
    <mergeCell ref="U491:U492"/>
    <mergeCell ref="V491:V492"/>
    <mergeCell ref="A493:A495"/>
    <mergeCell ref="B493:B495"/>
    <mergeCell ref="C493:C495"/>
    <mergeCell ref="D493:D495"/>
    <mergeCell ref="E493:E495"/>
    <mergeCell ref="F493:F495"/>
    <mergeCell ref="G493:G495"/>
    <mergeCell ref="H493:H495"/>
    <mergeCell ref="I493:I495"/>
    <mergeCell ref="J493:J495"/>
    <mergeCell ref="K493:K495"/>
    <mergeCell ref="L493:L495"/>
    <mergeCell ref="M493:M495"/>
    <mergeCell ref="N493:N495"/>
    <mergeCell ref="O493:O495"/>
    <mergeCell ref="P493:P495"/>
    <mergeCell ref="Q493:Q495"/>
    <mergeCell ref="S493:S495"/>
    <mergeCell ref="S496:S498"/>
    <mergeCell ref="T496:T498"/>
    <mergeCell ref="U496:U498"/>
    <mergeCell ref="V496:V498"/>
    <mergeCell ref="A499:A500"/>
    <mergeCell ref="B499:B500"/>
    <mergeCell ref="C499:C500"/>
    <mergeCell ref="D499:D500"/>
    <mergeCell ref="E499:E500"/>
    <mergeCell ref="F499:F500"/>
    <mergeCell ref="G499:G500"/>
    <mergeCell ref="H499:H500"/>
    <mergeCell ref="I499:I500"/>
    <mergeCell ref="J499:J500"/>
    <mergeCell ref="K499:K500"/>
    <mergeCell ref="L499:L500"/>
    <mergeCell ref="M499:M500"/>
    <mergeCell ref="N499:N500"/>
    <mergeCell ref="O499:O500"/>
    <mergeCell ref="P499:P500"/>
    <mergeCell ref="Q499:Q500"/>
    <mergeCell ref="S499:S500"/>
    <mergeCell ref="T499:T500"/>
    <mergeCell ref="U499:U500"/>
    <mergeCell ref="V499:V500"/>
    <mergeCell ref="A496:A498"/>
    <mergeCell ref="B496:B498"/>
    <mergeCell ref="C496:C498"/>
    <mergeCell ref="D496:D498"/>
    <mergeCell ref="E496:E498"/>
    <mergeCell ref="F496:F498"/>
    <mergeCell ref="G496:G498"/>
    <mergeCell ref="Q503:Q505"/>
    <mergeCell ref="S503:S505"/>
    <mergeCell ref="T503:T505"/>
    <mergeCell ref="U503:U505"/>
    <mergeCell ref="V503:V505"/>
    <mergeCell ref="A503:A505"/>
    <mergeCell ref="B503:B505"/>
    <mergeCell ref="C503:C505"/>
    <mergeCell ref="D503:D505"/>
    <mergeCell ref="E503:E505"/>
    <mergeCell ref="F503:F505"/>
    <mergeCell ref="G503:G505"/>
    <mergeCell ref="H503:H505"/>
    <mergeCell ref="I503:I505"/>
    <mergeCell ref="J503:J505"/>
    <mergeCell ref="K503:K505"/>
    <mergeCell ref="L503:L505"/>
    <mergeCell ref="M503:M505"/>
    <mergeCell ref="N503:N505"/>
    <mergeCell ref="O503:O505"/>
    <mergeCell ref="P503:P505"/>
  </mergeCells>
  <pageMargins left="0.39370078740157483" right="0.39370078740157483" top="1.1811023622047245" bottom="0.39370078740157483" header="0" footer="0"/>
  <pageSetup paperSize="9" scale="45" fitToHeight="0" orientation="landscape" r:id="rId1"/>
  <headerFooter differentFirst="1" scaleWithDoc="0">
    <oddHeader xml:space="preserve">&amp;L&amp;"Times New Roman,обычный"&amp;4
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регоператор</vt:lpstr>
      <vt:lpstr>регоператор!Область_печати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FastReport.NET</dc:creator>
  <cp:lastModifiedBy>Любовь Федоровна Фадеева</cp:lastModifiedBy>
  <cp:lastPrinted>2022-06-20T13:04:00Z</cp:lastPrinted>
  <dcterms:created xsi:type="dcterms:W3CDTF">2020-04-27T07:50:40Z</dcterms:created>
  <dcterms:modified xsi:type="dcterms:W3CDTF">2022-06-20T13:24:05Z</dcterms:modified>
</cp:coreProperties>
</file>