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<sst xmlns="http://schemas.openxmlformats.org/spreadsheetml/2006/main" count="439" uniqueCount="406">
  <si>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</si>
  <si>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</si>
  <si>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</si>
  <si>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</si>
  <si>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</si>
  <si>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</si>
  <si>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</si>
  <si>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</si>
  <si>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</si>
  <si>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</si>
  <si>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</si>
  <si>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</si>
  <si>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</si>
  <si>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</si>
  <si>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</si>
  <si>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</si>
  <si>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</si>
  <si>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за I полугодие 2011 года</t>
  </si>
  <si>
    <t>на реализацию долгосрочной целевой программы Архангельской области "Молодежь Поморья (2009-2011 годы)"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</si>
  <si>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</si>
  <si>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</si>
  <si>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</si>
  <si>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</si>
  <si>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</si>
  <si>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</si>
  <si>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Код бюджетной классификации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</si>
  <si>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</si>
  <si>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</si>
  <si>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</si>
  <si>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</si>
  <si>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</si>
  <si>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</si>
  <si>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</si>
  <si>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</si>
  <si>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</si>
  <si>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</si>
  <si>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</si>
  <si>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</si>
  <si>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</si>
  <si>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</si>
  <si>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</si>
  <si>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</si>
  <si>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</si>
  <si>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</si>
  <si>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</si>
  <si>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</si>
  <si>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</si>
  <si>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</si>
  <si>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</si>
  <si>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</si>
  <si>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</si>
  <si>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</si>
  <si>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</si>
  <si>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</si>
  <si>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</si>
  <si>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</si>
  <si>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</si>
  <si>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</si>
  <si>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</si>
  <si>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</si>
  <si>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</si>
  <si>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</si>
  <si>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</si>
  <si>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</si>
  <si>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</si>
  <si>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</si>
  <si>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</si>
  <si>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</si>
  <si>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</si>
  <si>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</si>
  <si>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</si>
  <si>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</si>
  <si>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</si>
  <si>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</si>
  <si>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000 2 02 02088 04 0000 151</t>
  </si>
  <si>
    <t>000 2 02 02088 00 0000 151</t>
  </si>
  <si>
    <t>000 2 02 02077 00 0000 151</t>
  </si>
  <si>
    <t>000 2 02 02077 04 0000 151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</si>
  <si>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</si>
  <si>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</si>
  <si>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</si>
  <si>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</si>
  <si>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000 1 01 02011 01 0000 110</t>
  </si>
  <si>
    <t>000 1 11 07010 00 0000 120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</si>
  <si>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</si>
  <si>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</si>
  <si>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</si>
  <si>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</si>
  <si>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</si>
  <si>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</si>
  <si>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</si>
  <si>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</si>
  <si>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000 2 02 02089 00 0000 151</t>
  </si>
  <si>
    <t>000 2 02 02089 04 0000 151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</si>
  <si>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</si>
  <si>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</si>
  <si>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</si>
  <si>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</si>
  <si>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</si>
  <si>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1. Отчет об исполнении городского бюджета по доходам</t>
  </si>
  <si>
    <t>000 2 02 02089 04 0001 151</t>
  </si>
  <si>
    <t>000 2 02 02089 04 0002 151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</si>
  <si>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</si>
  <si>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000 2 02 03002 00 0000 151</t>
  </si>
  <si>
    <t>000 2 02 03002 04 0000 151</t>
  </si>
  <si>
    <t>000 2 02 02116 00 0000 151</t>
  </si>
  <si>
    <t>000 2 02 02116 04 0000 151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</si>
  <si>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</si>
  <si>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</si>
  <si>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000 2 02 02008 00 0000 151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</si>
  <si>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</si>
  <si>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</si>
  <si>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</si>
  <si>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</si>
  <si>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</si>
  <si>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Прочие безвозмездные поступления</t>
  </si>
  <si>
    <t>Минимальный налог, зачисляемый в бюджеты субъектов Российской Федерации</t>
  </si>
  <si>
    <t>000 2 07 00000 00 0000 180</t>
  </si>
  <si>
    <t>000 2 07 04000 04 0000 180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</si>
  <si>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</si>
  <si>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</si>
  <si>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</si>
  <si>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</si>
  <si>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</si>
  <si>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</si>
  <si>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</si>
  <si>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000 1 01 02070 01 0000 110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</si>
  <si>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</si>
  <si>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</si>
  <si>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</si>
  <si>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</si>
  <si>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</si>
  <si>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</si>
  <si>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</si>
  <si>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</si>
  <si>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</si>
  <si>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</si>
  <si>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</si>
  <si>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</si>
  <si>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</si>
  <si>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</si>
  <si>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</si>
  <si>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</si>
  <si>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</si>
  <si>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</si>
  <si>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</si>
  <si>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</si>
  <si>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</si>
  <si>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</si>
  <si>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</si>
  <si>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</si>
  <si>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</si>
  <si>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</si>
  <si>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</si>
  <si>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</si>
  <si>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</si>
  <si>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</si>
  <si>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Исполнено,     тыс. рублей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</si>
  <si>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</si>
  <si>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</si>
  <si>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</si>
  <si>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</si>
  <si>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</si>
  <si>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</si>
  <si>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</si>
  <si>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</si>
  <si>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</si>
  <si>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</si>
  <si>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</si>
  <si>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</si>
  <si>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</si>
  <si>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</si>
  <si>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</si>
  <si>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</si>
  <si>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</si>
  <si>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</si>
  <si>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</si>
  <si>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</si>
  <si>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</si>
  <si>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</si>
  <si>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</si>
  <si>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</si>
  <si>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</si>
  <si>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</si>
  <si>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</si>
  <si>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</si>
  <si>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</si>
  <si>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</si>
  <si>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</si>
  <si>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</si>
  <si>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</si>
  <si>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осуществление государственных полномочий по выплате вознаграждений профессиональным опекунам</t>
  </si>
  <si>
    <t>000 1 11 05010 04 0000 120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</si>
  <si>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</si>
  <si>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</si>
  <si>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</si>
  <si>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</si>
  <si>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</si>
  <si>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</si>
  <si>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</si>
  <si>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</si>
  <si>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</si>
  <si>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</si>
  <si>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</si>
  <si>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</si>
  <si>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</si>
  <si>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</si>
  <si>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</si>
  <si>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</si>
  <si>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</si>
  <si>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</si>
  <si>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</si>
  <si>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</si>
  <si>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на реализацию долгосрочной целевой программы Архангельской области "Доступная среда на 2011-2015 годы" 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</si>
  <si>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</si>
  <si>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</si>
  <si>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</si>
  <si>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</si>
  <si>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</si>
  <si>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</si>
  <si>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000 2 02 02137 00 0000 151</t>
  </si>
  <si>
    <t>000 2 02 02137 04 0000 151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</si>
  <si>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</si>
  <si>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</si>
  <si>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</si>
  <si>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</si>
  <si>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000 1 14 02030 04 0000 410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</si>
  <si>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</si>
  <si>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</si>
  <si>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</si>
  <si>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</si>
  <si>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</si>
  <si>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</si>
  <si>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</si>
  <si>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</si>
  <si>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</si>
  <si>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</si>
  <si>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</si>
  <si>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</si>
  <si>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</si>
  <si>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</si>
  <si>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</si>
  <si>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</si>
  <si>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</si>
  <si>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</si>
  <si>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</si>
  <si>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</si>
  <si>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</si>
  <si>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</si>
  <si>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</si>
  <si>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</si>
  <si>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</si>
  <si>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</si>
  <si>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</si>
  <si>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</si>
  <si>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</si>
  <si>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</si>
  <si>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</si>
  <si>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</si>
  <si>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</si>
  <si>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</si>
  <si>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</si>
  <si>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</si>
  <si>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</si>
  <si>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</si>
  <si>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</si>
  <si>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</si>
  <si>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</si>
  <si>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</si>
  <si>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</si>
  <si>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</si>
  <si>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</si>
  <si>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</si>
  <si>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</si>
  <si>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</si>
  <si>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</si>
  <si>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</si>
  <si>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</si>
  <si>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</si>
  <si>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</si>
  <si>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</si>
  <si>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резервные фонды исполнительных органов государственной власти субъектов Российской Федерации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</si>
  <si>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</si>
  <si>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</si>
  <si>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</si>
  <si>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</si>
  <si>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</si>
  <si>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</si>
  <si>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</si>
  <si>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</si>
  <si>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</si>
  <si>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</si>
  <si>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</si>
  <si>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</si>
  <si>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</si>
  <si>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</si>
  <si>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</si>
  <si>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</si>
  <si>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</si>
  <si>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</si>
  <si>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</si>
  <si>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</si>
  <si>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</si>
  <si>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</si>
  <si>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</si>
  <si>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</si>
  <si>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</si>
  <si>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</si>
  <si>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</si>
  <si>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</si>
  <si>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</si>
  <si>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</si>
  <si>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</si>
  <si>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</si>
  <si>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</si>
  <si>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</si>
  <si>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</si>
  <si>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</si>
  <si>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</si>
  <si>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</si>
  <si>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</si>
  <si>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</si>
  <si>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</si>
  <si>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</si>
  <si>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</si>
  <si>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</si>
  <si>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</si>
  <si>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</si>
  <si>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</si>
  <si>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</si>
  <si>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</si>
  <si>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</si>
  <si>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</si>
  <si>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</si>
  <si>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</si>
  <si>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</si>
  <si>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</si>
  <si>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</si>
  <si>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</si>
  <si>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</si>
  <si>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</si>
  <si>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</si>
  <si>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</si>
  <si>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</si>
  <si>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</si>
  <si>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</si>
  <si>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</si>
  <si>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</si>
  <si>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</si>
  <si>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</si>
  <si>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</si>
  <si>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</si>
  <si>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</si>
  <si>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</si>
  <si>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</si>
  <si>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000 1 11 09040 00 0000 120</t>
  </si>
  <si>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</si>
  <si>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</si>
  <si>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</si>
  <si>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</si>
  <si>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000 1 14 02000 00 0000 000</t>
  </si>
  <si>
    <t>000 1 14 02033 04 0000 410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</si>
  <si>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</si>
  <si>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</si>
  <si>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</si>
  <si>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</si>
  <si>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</si>
  <si>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</si>
  <si>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</si>
  <si>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</si>
  <si>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</si>
  <si>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</si>
  <si>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</si>
  <si>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</si>
  <si>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000 1 05 01012 01 0000 110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</si>
  <si>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</si>
  <si>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</si>
  <si>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</si>
  <si>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</si>
  <si>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</si>
  <si>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</si>
  <si>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</si>
  <si>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000 1 05 01042 02 0000 110</t>
  </si>
  <si>
    <t>000 1 05 01050 01 0000 110</t>
  </si>
  <si>
    <t>000 1 05 02000 00 0000 110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</si>
  <si>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</si>
  <si>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</si>
  <si>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</si>
  <si>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000 1 05 02020 02 0000 110</t>
  </si>
  <si>
    <t>000 1 05 03000 00 0000 110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</si>
  <si>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</si>
  <si>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</si>
  <si>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</si>
  <si>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</si>
  <si>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</si>
  <si>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</si>
  <si>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</si>
  <si>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</si>
  <si>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</si>
  <si>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</si>
  <si>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</si>
  <si>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</si>
  <si>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</si>
  <si>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</si>
  <si>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Санкт-Петербурга</t>
  </si>
  <si>
    <t>от 22.07.2011 № 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</si>
</sst>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14" xfId="53" applyNumberFormat="1" applyFont="1" applyFill="1" applyBorder="1" applyAlignment="1">
      <alignment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25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3" ht="16.5" customHeight="1">
      <c r="A1" s="14"/>
      <c r="B1" s="92" t="s">
        <v>94</v>
      </c>
      <c r="C1" s="92"/>
    </row>
    <row r="2" spans="1:3" ht="16.5" customHeight="1">
      <c r="A2" s="14"/>
      <c r="B2" s="93" t="s">
        <v>95</v>
      </c>
      <c r="C2" s="93"/>
    </row>
    <row r="3" spans="1:3" ht="16.5" customHeight="1">
      <c r="A3" s="14"/>
      <c r="B3" s="93" t="s">
        <v>96</v>
      </c>
      <c r="C3" s="93"/>
    </row>
    <row r="4" spans="1:3" ht="16.5" customHeight="1">
      <c r="A4" s="14"/>
      <c r="B4" s="93" t="s">
        <v>405</v>
      </c>
      <c r="C4" s="93"/>
    </row>
    <row r="5" spans="1:3" ht="16.5" customHeight="1">
      <c r="A5" s="14"/>
      <c r="B5" s="14"/>
      <c r="C5" s="14"/>
    </row>
    <row r="6" spans="1:3" ht="16.5" customHeight="1">
      <c r="A6" s="95" t="s">
        <v>97</v>
      </c>
      <c r="B6" s="95"/>
      <c r="C6" s="95"/>
    </row>
    <row r="7" spans="1:3" ht="16.5" customHeight="1">
      <c r="A7" s="95" t="s">
        <v>98</v>
      </c>
      <c r="B7" s="95"/>
      <c r="C7" s="95"/>
    </row>
    <row r="8" spans="1:3" ht="16.5" customHeight="1">
      <c r="A8" s="95" t="s">
        <v>17</v>
      </c>
      <c r="B8" s="95"/>
      <c r="C8" s="95"/>
    </row>
    <row r="9" spans="1:3" ht="16.5" customHeight="1">
      <c r="A9" s="14"/>
      <c r="B9" s="14"/>
      <c r="C9" s="59"/>
    </row>
    <row r="10" spans="1:3" ht="16.5" customHeight="1">
      <c r="A10" s="95" t="s">
        <v>99</v>
      </c>
      <c r="B10" s="96"/>
      <c r="C10" s="96"/>
    </row>
    <row r="11" spans="1:3" ht="16.5" customHeight="1">
      <c r="A11" s="94" t="s">
        <v>17</v>
      </c>
      <c r="B11" s="94"/>
      <c r="C11" s="94"/>
    </row>
    <row r="12" spans="1:3" ht="16.5" customHeight="1">
      <c r="A12" s="56"/>
      <c r="B12" s="56"/>
      <c r="C12" s="56"/>
    </row>
    <row r="13" spans="1:3" ht="32.25" customHeight="1">
      <c r="A13" s="81" t="s">
        <v>225</v>
      </c>
      <c r="B13" s="54" t="s">
        <v>25</v>
      </c>
      <c r="C13" s="55" t="s">
        <v>157</v>
      </c>
    </row>
    <row r="14" spans="1:3" ht="12" customHeight="1">
      <c r="A14" s="8">
        <v>1</v>
      </c>
      <c r="B14" s="7">
        <v>2</v>
      </c>
      <c r="C14" s="53">
        <v>3</v>
      </c>
    </row>
    <row r="15" spans="1:3" ht="16.5" customHeight="1">
      <c r="A15" s="58" t="s">
        <v>216</v>
      </c>
      <c r="B15" s="50" t="s">
        <v>129</v>
      </c>
      <c r="C15" s="9">
        <f>SUM(C16,C28,C47,C59,C68,C85,C104,C107,C111,C123,C149)</f>
        <v>2323672</v>
      </c>
    </row>
    <row r="16" spans="1:3" ht="16.5" customHeight="1">
      <c r="A16" s="5" t="s">
        <v>205</v>
      </c>
      <c r="B16" s="61" t="s">
        <v>130</v>
      </c>
      <c r="C16" s="30">
        <f>SUM(C17)</f>
        <v>1206309</v>
      </c>
    </row>
    <row r="17" spans="1:3" ht="16.5" customHeight="1">
      <c r="A17" s="6" t="s">
        <v>127</v>
      </c>
      <c r="B17" s="62" t="s">
        <v>131</v>
      </c>
      <c r="C17" s="51">
        <f>SUM(C18,C19,C20,C23:C26)</f>
        <v>1206309</v>
      </c>
    </row>
    <row r="18" spans="1:3" ht="66" customHeight="1">
      <c r="A18" s="36" t="s">
        <v>292</v>
      </c>
      <c r="B18" s="63" t="s">
        <v>299</v>
      </c>
      <c r="C18" s="49">
        <v>20499</v>
      </c>
    </row>
    <row r="19" spans="1:3" ht="66" customHeight="1">
      <c r="A19" s="36" t="s">
        <v>89</v>
      </c>
      <c r="B19" s="63" t="s">
        <v>82</v>
      </c>
      <c r="C19" s="49">
        <v>27</v>
      </c>
    </row>
    <row r="20" spans="1:3" ht="49.5" customHeight="1">
      <c r="A20" s="41" t="s">
        <v>293</v>
      </c>
      <c r="B20" s="64" t="s">
        <v>300</v>
      </c>
      <c r="C20" s="31">
        <f>SUM(C21:C22)</f>
        <v>1182450</v>
      </c>
    </row>
    <row r="21" spans="1:3" ht="97.5" customHeight="1">
      <c r="A21" s="36" t="s">
        <v>294</v>
      </c>
      <c r="B21" s="63" t="s">
        <v>301</v>
      </c>
      <c r="C21" s="49">
        <v>1168443</v>
      </c>
    </row>
    <row r="22" spans="1:3" ht="97.5" customHeight="1">
      <c r="A22" s="36" t="s">
        <v>295</v>
      </c>
      <c r="B22" s="63" t="s">
        <v>302</v>
      </c>
      <c r="C22" s="49">
        <v>14007</v>
      </c>
    </row>
    <row r="23" spans="1:3" ht="49.5" customHeight="1">
      <c r="A23" s="36" t="s">
        <v>296</v>
      </c>
      <c r="B23" s="63" t="s">
        <v>303</v>
      </c>
      <c r="C23" s="49">
        <v>831</v>
      </c>
    </row>
    <row r="24" spans="1:3" ht="97.5" customHeight="1">
      <c r="A24" s="36" t="s">
        <v>297</v>
      </c>
      <c r="B24" s="63" t="s">
        <v>304</v>
      </c>
      <c r="C24" s="49">
        <v>2226</v>
      </c>
    </row>
    <row r="25" spans="1:3" ht="114" customHeight="1">
      <c r="A25" s="36" t="s">
        <v>298</v>
      </c>
      <c r="B25" s="63" t="s">
        <v>305</v>
      </c>
      <c r="C25" s="49">
        <v>-1</v>
      </c>
    </row>
    <row r="26" spans="1:3" ht="66" customHeight="1">
      <c r="A26" s="6" t="s">
        <v>125</v>
      </c>
      <c r="B26" s="65" t="s">
        <v>126</v>
      </c>
      <c r="C26" s="31">
        <v>277</v>
      </c>
    </row>
    <row r="27" spans="1:3" ht="12" customHeight="1">
      <c r="A27" s="36"/>
      <c r="B27" s="66"/>
      <c r="C27" s="31"/>
    </row>
    <row r="28" spans="1:3" ht="16.5" customHeight="1">
      <c r="A28" s="15" t="s">
        <v>206</v>
      </c>
      <c r="B28" s="67" t="s">
        <v>132</v>
      </c>
      <c r="C28" s="30">
        <f>SUM(C29,C40,C43)</f>
        <v>344876</v>
      </c>
    </row>
    <row r="29" spans="1:3" ht="32.25" customHeight="1">
      <c r="A29" s="6" t="s">
        <v>203</v>
      </c>
      <c r="B29" s="62" t="s">
        <v>154</v>
      </c>
      <c r="C29" s="31">
        <f>SUM(C30,C33,C36,C39)</f>
        <v>186508</v>
      </c>
    </row>
    <row r="30" spans="1:3" ht="32.25" customHeight="1">
      <c r="A30" s="38" t="s">
        <v>306</v>
      </c>
      <c r="B30" s="60" t="s">
        <v>371</v>
      </c>
      <c r="C30" s="49">
        <f>SUM(C31:C32)</f>
        <v>141177</v>
      </c>
    </row>
    <row r="31" spans="1:3" ht="32.25" customHeight="1">
      <c r="A31" s="38" t="s">
        <v>306</v>
      </c>
      <c r="B31" s="60" t="s">
        <v>372</v>
      </c>
      <c r="C31" s="49">
        <v>50507</v>
      </c>
    </row>
    <row r="32" spans="1:3" ht="48.75" customHeight="1">
      <c r="A32" s="38" t="s">
        <v>373</v>
      </c>
      <c r="B32" s="60" t="s">
        <v>374</v>
      </c>
      <c r="C32" s="49">
        <v>90670</v>
      </c>
    </row>
    <row r="33" spans="1:3" ht="49.5" customHeight="1">
      <c r="A33" s="38" t="s">
        <v>307</v>
      </c>
      <c r="B33" s="60" t="s">
        <v>375</v>
      </c>
      <c r="C33" s="49">
        <f>SUM(C34:C35)</f>
        <v>44635</v>
      </c>
    </row>
    <row r="34" spans="1:3" ht="49.5" customHeight="1">
      <c r="A34" s="38" t="s">
        <v>307</v>
      </c>
      <c r="B34" s="60" t="s">
        <v>376</v>
      </c>
      <c r="C34" s="49">
        <v>18035</v>
      </c>
    </row>
    <row r="35" spans="1:3" ht="49.5" customHeight="1">
      <c r="A35" s="38" t="s">
        <v>377</v>
      </c>
      <c r="B35" s="60" t="s">
        <v>378</v>
      </c>
      <c r="C35" s="49">
        <v>26600</v>
      </c>
    </row>
    <row r="36" spans="1:3" ht="33" customHeight="1">
      <c r="A36" s="38" t="s">
        <v>379</v>
      </c>
      <c r="B36" s="60" t="s">
        <v>380</v>
      </c>
      <c r="C36" s="49">
        <f>SUM(C37:C38)</f>
        <v>488</v>
      </c>
    </row>
    <row r="37" spans="1:3" ht="33" customHeight="1">
      <c r="A37" s="38" t="s">
        <v>379</v>
      </c>
      <c r="B37" s="60" t="s">
        <v>381</v>
      </c>
      <c r="C37" s="49">
        <v>396</v>
      </c>
    </row>
    <row r="38" spans="1:3" ht="49.5" customHeight="1">
      <c r="A38" s="38" t="s">
        <v>353</v>
      </c>
      <c r="B38" s="60" t="s">
        <v>382</v>
      </c>
      <c r="C38" s="49">
        <v>92</v>
      </c>
    </row>
    <row r="39" spans="1:3" ht="32.25" customHeight="1">
      <c r="A39" s="38" t="s">
        <v>116</v>
      </c>
      <c r="B39" s="60" t="s">
        <v>383</v>
      </c>
      <c r="C39" s="49">
        <v>208</v>
      </c>
    </row>
    <row r="40" spans="1:3" ht="32.25" customHeight="1">
      <c r="A40" s="6" t="s">
        <v>128</v>
      </c>
      <c r="B40" s="63" t="s">
        <v>384</v>
      </c>
      <c r="C40" s="49">
        <f>SUM(C41:C42)</f>
        <v>137912</v>
      </c>
    </row>
    <row r="41" spans="1:3" ht="32.25" customHeight="1">
      <c r="A41" s="36" t="s">
        <v>385</v>
      </c>
      <c r="B41" s="63" t="s">
        <v>386</v>
      </c>
      <c r="C41" s="49">
        <v>71999</v>
      </c>
    </row>
    <row r="42" spans="1:3" ht="47.25" customHeight="1">
      <c r="A42" s="36" t="s">
        <v>387</v>
      </c>
      <c r="B42" s="63" t="s">
        <v>388</v>
      </c>
      <c r="C42" s="49">
        <v>65913</v>
      </c>
    </row>
    <row r="43" spans="1:3" ht="16.5" customHeight="1">
      <c r="A43" s="6" t="s">
        <v>228</v>
      </c>
      <c r="B43" s="62" t="s">
        <v>389</v>
      </c>
      <c r="C43" s="49">
        <f>SUM(C44:C45)</f>
        <v>20456</v>
      </c>
    </row>
    <row r="44" spans="1:3" ht="16.5" customHeight="1">
      <c r="A44" s="36" t="s">
        <v>228</v>
      </c>
      <c r="B44" s="63" t="s">
        <v>390</v>
      </c>
      <c r="C44" s="49">
        <v>0</v>
      </c>
    </row>
    <row r="45" spans="1:3" ht="33" customHeight="1">
      <c r="A45" s="36" t="s">
        <v>391</v>
      </c>
      <c r="B45" s="63" t="s">
        <v>392</v>
      </c>
      <c r="C45" s="49">
        <v>20456</v>
      </c>
    </row>
    <row r="46" spans="1:3" ht="12" customHeight="1">
      <c r="A46" s="4"/>
      <c r="B46" s="66"/>
      <c r="C46" s="31"/>
    </row>
    <row r="47" spans="1:3" ht="16.5" customHeight="1">
      <c r="A47" s="15" t="s">
        <v>207</v>
      </c>
      <c r="B47" s="67" t="s">
        <v>133</v>
      </c>
      <c r="C47" s="32">
        <f>SUM(C48,C50,C53)</f>
        <v>276845</v>
      </c>
    </row>
    <row r="48" spans="1:3" ht="16.5" customHeight="1">
      <c r="A48" s="41" t="s">
        <v>308</v>
      </c>
      <c r="B48" s="63" t="s">
        <v>309</v>
      </c>
      <c r="C48" s="33">
        <f>SUM(C49)</f>
        <v>5266</v>
      </c>
    </row>
    <row r="49" spans="1:3" ht="49.5" customHeight="1">
      <c r="A49" s="6" t="s">
        <v>155</v>
      </c>
      <c r="B49" s="62" t="s">
        <v>153</v>
      </c>
      <c r="C49" s="31">
        <v>5266</v>
      </c>
    </row>
    <row r="50" spans="1:3" ht="16.5" customHeight="1">
      <c r="A50" s="6" t="s">
        <v>144</v>
      </c>
      <c r="B50" s="66" t="s">
        <v>145</v>
      </c>
      <c r="C50" s="31">
        <f>SUM(C51:C52)</f>
        <v>163899</v>
      </c>
    </row>
    <row r="51" spans="1:3" ht="32.25" customHeight="1">
      <c r="A51" s="36" t="s">
        <v>310</v>
      </c>
      <c r="B51" s="63" t="s">
        <v>312</v>
      </c>
      <c r="C51" s="31">
        <v>163899</v>
      </c>
    </row>
    <row r="52" spans="1:3" ht="32.25" customHeight="1" hidden="1">
      <c r="A52" s="36" t="s">
        <v>311</v>
      </c>
      <c r="B52" s="63" t="s">
        <v>313</v>
      </c>
      <c r="C52" s="31">
        <v>0</v>
      </c>
    </row>
    <row r="53" spans="1:3" ht="16.5" customHeight="1">
      <c r="A53" s="6" t="s">
        <v>134</v>
      </c>
      <c r="B53" s="66" t="s">
        <v>147</v>
      </c>
      <c r="C53" s="31">
        <f>SUM(C55:C56)</f>
        <v>107680</v>
      </c>
    </row>
    <row r="54" spans="1:3" ht="49.5" customHeight="1">
      <c r="A54" s="36" t="s">
        <v>314</v>
      </c>
      <c r="B54" s="63" t="s">
        <v>320</v>
      </c>
      <c r="C54" s="31">
        <f>SUM(C55)</f>
        <v>3307</v>
      </c>
    </row>
    <row r="55" spans="1:3" ht="66" customHeight="1">
      <c r="A55" s="36" t="s">
        <v>315</v>
      </c>
      <c r="B55" s="63" t="s">
        <v>321</v>
      </c>
      <c r="C55" s="31">
        <v>3307</v>
      </c>
    </row>
    <row r="56" spans="1:3" ht="49.5" customHeight="1">
      <c r="A56" s="36" t="s">
        <v>316</v>
      </c>
      <c r="B56" s="63" t="s">
        <v>322</v>
      </c>
      <c r="C56" s="31">
        <f>SUM(C57)</f>
        <v>104373</v>
      </c>
    </row>
    <row r="57" spans="1:3" ht="66" customHeight="1">
      <c r="A57" s="36" t="s">
        <v>319</v>
      </c>
      <c r="B57" s="63" t="s">
        <v>323</v>
      </c>
      <c r="C57" s="31">
        <v>104373</v>
      </c>
    </row>
    <row r="58" spans="1:3" ht="12" customHeight="1">
      <c r="A58" s="10"/>
      <c r="B58" s="66"/>
      <c r="C58" s="31"/>
    </row>
    <row r="59" spans="1:3" ht="16.5" customHeight="1">
      <c r="A59" s="15" t="s">
        <v>208</v>
      </c>
      <c r="B59" s="61" t="s">
        <v>142</v>
      </c>
      <c r="C59" s="32">
        <f>SUM(C60,C62)</f>
        <v>52522</v>
      </c>
    </row>
    <row r="60" spans="1:3" ht="32.25" customHeight="1">
      <c r="A60" s="40" t="s">
        <v>324</v>
      </c>
      <c r="B60" s="44" t="s">
        <v>325</v>
      </c>
      <c r="C60" s="34">
        <f>SUM(C61)</f>
        <v>20598</v>
      </c>
    </row>
    <row r="61" spans="1:3" ht="49.5" customHeight="1">
      <c r="A61" s="6" t="s">
        <v>217</v>
      </c>
      <c r="B61" s="66" t="s">
        <v>156</v>
      </c>
      <c r="C61" s="31">
        <v>20598</v>
      </c>
    </row>
    <row r="62" spans="1:3" ht="32.25" customHeight="1">
      <c r="A62" s="40" t="s">
        <v>326</v>
      </c>
      <c r="B62" s="44" t="s">
        <v>327</v>
      </c>
      <c r="C62" s="31">
        <f>SUM(C63,C64,C65)</f>
        <v>31924</v>
      </c>
    </row>
    <row r="63" spans="1:3" ht="63" customHeight="1">
      <c r="A63" s="6" t="s">
        <v>393</v>
      </c>
      <c r="B63" s="66" t="s">
        <v>158</v>
      </c>
      <c r="C63" s="31">
        <v>31842</v>
      </c>
    </row>
    <row r="64" spans="1:3" ht="32.25" customHeight="1">
      <c r="A64" s="6" t="s">
        <v>183</v>
      </c>
      <c r="B64" s="66" t="s">
        <v>159</v>
      </c>
      <c r="C64" s="31">
        <v>19</v>
      </c>
    </row>
    <row r="65" spans="1:3" ht="66" customHeight="1">
      <c r="A65" s="6" t="s">
        <v>328</v>
      </c>
      <c r="B65" s="66" t="s">
        <v>329</v>
      </c>
      <c r="C65" s="31">
        <f>SUM(C66)</f>
        <v>63</v>
      </c>
    </row>
    <row r="66" spans="1:3" ht="95.25" customHeight="1">
      <c r="A66" s="6" t="s">
        <v>230</v>
      </c>
      <c r="B66" s="68" t="s">
        <v>231</v>
      </c>
      <c r="C66" s="31">
        <v>63</v>
      </c>
    </row>
    <row r="67" spans="1:3" ht="12" customHeight="1">
      <c r="A67" s="10"/>
      <c r="B67" s="66"/>
      <c r="C67" s="31"/>
    </row>
    <row r="68" spans="1:3" ht="32.25" customHeight="1">
      <c r="A68" s="15" t="s">
        <v>218</v>
      </c>
      <c r="B68" s="61" t="s">
        <v>160</v>
      </c>
      <c r="C68" s="35">
        <f>SUM(C69,C71,C74,C77)</f>
        <v>-476</v>
      </c>
    </row>
    <row r="69" spans="1:3" ht="32.25" customHeight="1">
      <c r="A69" s="6" t="s">
        <v>184</v>
      </c>
      <c r="B69" s="69" t="s">
        <v>189</v>
      </c>
      <c r="C69" s="31">
        <f>SUM(C70)</f>
        <v>-471</v>
      </c>
    </row>
    <row r="70" spans="1:3" ht="49.5" customHeight="1">
      <c r="A70" s="36" t="s">
        <v>330</v>
      </c>
      <c r="B70" s="63" t="s">
        <v>331</v>
      </c>
      <c r="C70" s="31">
        <v>-471</v>
      </c>
    </row>
    <row r="71" spans="1:3" ht="19.5" customHeight="1">
      <c r="A71" s="36" t="s">
        <v>394</v>
      </c>
      <c r="B71" s="63" t="s">
        <v>395</v>
      </c>
      <c r="C71" s="31">
        <f>SUM(C72)</f>
        <v>-7</v>
      </c>
    </row>
    <row r="72" spans="1:3" ht="18" customHeight="1">
      <c r="A72" s="36" t="s">
        <v>396</v>
      </c>
      <c r="B72" s="63" t="s">
        <v>397</v>
      </c>
      <c r="C72" s="31">
        <f>SUM(C73)</f>
        <v>-7</v>
      </c>
    </row>
    <row r="73" spans="1:3" ht="33" customHeight="1">
      <c r="A73" s="36" t="s">
        <v>398</v>
      </c>
      <c r="B73" s="63" t="s">
        <v>399</v>
      </c>
      <c r="C73" s="31">
        <v>-7</v>
      </c>
    </row>
    <row r="74" spans="1:3" ht="18.75" customHeight="1">
      <c r="A74" s="36" t="s">
        <v>207</v>
      </c>
      <c r="B74" s="63" t="s">
        <v>332</v>
      </c>
      <c r="C74" s="31">
        <f>SUM(C75)</f>
        <v>11</v>
      </c>
    </row>
    <row r="75" spans="1:3" ht="33.75" customHeight="1">
      <c r="A75" s="6" t="s">
        <v>185</v>
      </c>
      <c r="B75" s="69" t="s">
        <v>188</v>
      </c>
      <c r="C75" s="47">
        <f>SUM(C76)</f>
        <v>11</v>
      </c>
    </row>
    <row r="76" spans="1:3" ht="32.25" customHeight="1">
      <c r="A76" s="36" t="s">
        <v>333</v>
      </c>
      <c r="B76" s="63" t="s">
        <v>334</v>
      </c>
      <c r="C76" s="31">
        <v>11</v>
      </c>
    </row>
    <row r="77" spans="1:3" ht="32.25" customHeight="1">
      <c r="A77" s="6" t="s">
        <v>186</v>
      </c>
      <c r="B77" s="70" t="s">
        <v>187</v>
      </c>
      <c r="C77" s="31">
        <f>SUM(C78,C80,C82)</f>
        <v>-9</v>
      </c>
    </row>
    <row r="78" spans="1:3" ht="17.25" customHeight="1">
      <c r="A78" s="36" t="s">
        <v>335</v>
      </c>
      <c r="B78" s="63" t="s">
        <v>341</v>
      </c>
      <c r="C78" s="31">
        <f>SUM(C79)</f>
        <v>1</v>
      </c>
    </row>
    <row r="79" spans="1:3" ht="32.25" customHeight="1">
      <c r="A79" s="36" t="s">
        <v>336</v>
      </c>
      <c r="B79" s="63" t="s">
        <v>342</v>
      </c>
      <c r="C79" s="31">
        <v>1</v>
      </c>
    </row>
    <row r="80" spans="1:3" ht="49.5" customHeight="1">
      <c r="A80" s="39" t="s">
        <v>337</v>
      </c>
      <c r="B80" s="44" t="s">
        <v>343</v>
      </c>
      <c r="C80" s="31">
        <f>SUM(C81)</f>
        <v>2</v>
      </c>
    </row>
    <row r="81" spans="1:3" ht="66" customHeight="1">
      <c r="A81" s="36" t="s">
        <v>338</v>
      </c>
      <c r="B81" s="63" t="s">
        <v>344</v>
      </c>
      <c r="C81" s="31">
        <v>2</v>
      </c>
    </row>
    <row r="82" spans="1:3" ht="18" customHeight="1">
      <c r="A82" s="39" t="s">
        <v>339</v>
      </c>
      <c r="B82" s="71" t="s">
        <v>345</v>
      </c>
      <c r="C82" s="31">
        <f>SUM(C83)</f>
        <v>-12</v>
      </c>
    </row>
    <row r="83" spans="1:3" ht="32.25" customHeight="1">
      <c r="A83" s="36" t="s">
        <v>340</v>
      </c>
      <c r="B83" s="60" t="s">
        <v>346</v>
      </c>
      <c r="C83" s="31">
        <v>-12</v>
      </c>
    </row>
    <row r="84" spans="1:3" ht="12" customHeight="1">
      <c r="A84" s="10"/>
      <c r="B84" s="66"/>
      <c r="C84" s="31"/>
    </row>
    <row r="85" spans="1:3" ht="32.25" customHeight="1">
      <c r="A85" s="5" t="s">
        <v>209</v>
      </c>
      <c r="B85" s="61" t="s">
        <v>135</v>
      </c>
      <c r="C85" s="30">
        <f>SUM(C86,C88,C95,C98)</f>
        <v>236022</v>
      </c>
    </row>
    <row r="86" spans="1:3" s="2" customFormat="1" ht="79.5" customHeight="1" hidden="1">
      <c r="A86" s="40" t="s">
        <v>204</v>
      </c>
      <c r="B86" s="64" t="s">
        <v>347</v>
      </c>
      <c r="C86" s="31">
        <f>SUM(C87)</f>
        <v>0</v>
      </c>
    </row>
    <row r="87" spans="1:3" s="2" customFormat="1" ht="49.5" customHeight="1" hidden="1">
      <c r="A87" s="40" t="s">
        <v>201</v>
      </c>
      <c r="B87" s="64" t="s">
        <v>202</v>
      </c>
      <c r="C87" s="31">
        <v>0</v>
      </c>
    </row>
    <row r="88" spans="1:3" ht="79.5" customHeight="1">
      <c r="A88" s="4" t="s">
        <v>400</v>
      </c>
      <c r="B88" s="66" t="s">
        <v>136</v>
      </c>
      <c r="C88" s="31">
        <f>SUM(C89,C91,C93)</f>
        <v>196267</v>
      </c>
    </row>
    <row r="89" spans="1:3" ht="66" customHeight="1">
      <c r="A89" s="4" t="s">
        <v>91</v>
      </c>
      <c r="B89" s="66" t="s">
        <v>348</v>
      </c>
      <c r="C89" s="31">
        <f>SUM(C90)</f>
        <v>100211</v>
      </c>
    </row>
    <row r="90" spans="1:3" ht="79.5" customHeight="1">
      <c r="A90" s="4" t="s">
        <v>190</v>
      </c>
      <c r="B90" s="66" t="s">
        <v>192</v>
      </c>
      <c r="C90" s="31">
        <v>100211</v>
      </c>
    </row>
    <row r="91" spans="1:3" ht="79.5" customHeight="1">
      <c r="A91" s="40" t="s">
        <v>401</v>
      </c>
      <c r="B91" s="44" t="s">
        <v>349</v>
      </c>
      <c r="C91" s="31">
        <f>SUM(C92)</f>
        <v>9528</v>
      </c>
    </row>
    <row r="92" spans="1:3" ht="79.5" customHeight="1">
      <c r="A92" s="4" t="s">
        <v>402</v>
      </c>
      <c r="B92" s="66" t="s">
        <v>193</v>
      </c>
      <c r="C92" s="31">
        <v>9528</v>
      </c>
    </row>
    <row r="93" spans="1:3" ht="79.5" customHeight="1">
      <c r="A93" s="40" t="s">
        <v>403</v>
      </c>
      <c r="B93" s="44" t="s">
        <v>350</v>
      </c>
      <c r="C93" s="31">
        <f>SUM(C94)</f>
        <v>86528</v>
      </c>
    </row>
    <row r="94" spans="1:3" ht="66" customHeight="1">
      <c r="A94" s="4" t="s">
        <v>0</v>
      </c>
      <c r="B94" s="66" t="s">
        <v>148</v>
      </c>
      <c r="C94" s="31">
        <v>86528</v>
      </c>
    </row>
    <row r="95" spans="1:3" ht="33.75" customHeight="1">
      <c r="A95" s="4" t="s">
        <v>137</v>
      </c>
      <c r="B95" s="66" t="s">
        <v>138</v>
      </c>
      <c r="C95" s="31">
        <f>C96</f>
        <v>1700</v>
      </c>
    </row>
    <row r="96" spans="1:3" ht="49.5" customHeight="1">
      <c r="A96" s="4" t="s">
        <v>1</v>
      </c>
      <c r="B96" s="66" t="s">
        <v>83</v>
      </c>
      <c r="C96" s="31">
        <f>SUM(C97)</f>
        <v>1700</v>
      </c>
    </row>
    <row r="97" spans="1:3" ht="49.5" customHeight="1">
      <c r="A97" s="4" t="s">
        <v>149</v>
      </c>
      <c r="B97" s="66" t="s">
        <v>150</v>
      </c>
      <c r="C97" s="31">
        <v>1700</v>
      </c>
    </row>
    <row r="98" spans="1:3" ht="79.5" customHeight="1">
      <c r="A98" s="4" t="s">
        <v>2</v>
      </c>
      <c r="B98" s="66" t="s">
        <v>194</v>
      </c>
      <c r="C98" s="31">
        <f>SUM(C99,C101)</f>
        <v>38055</v>
      </c>
    </row>
    <row r="99" spans="1:3" ht="49.5" customHeight="1">
      <c r="A99" s="4" t="s">
        <v>351</v>
      </c>
      <c r="B99" s="66" t="s">
        <v>352</v>
      </c>
      <c r="C99" s="31">
        <f>SUM(C100)</f>
        <v>486</v>
      </c>
    </row>
    <row r="100" spans="1:3" ht="49.5" customHeight="1">
      <c r="A100" s="4" t="s">
        <v>151</v>
      </c>
      <c r="B100" s="66" t="s">
        <v>195</v>
      </c>
      <c r="C100" s="31">
        <v>486</v>
      </c>
    </row>
    <row r="101" spans="1:3" ht="79.5" customHeight="1">
      <c r="A101" s="4" t="s">
        <v>3</v>
      </c>
      <c r="B101" s="66" t="s">
        <v>355</v>
      </c>
      <c r="C101" s="31">
        <f>SUM(C102)</f>
        <v>37569</v>
      </c>
    </row>
    <row r="102" spans="1:3" ht="79.5" customHeight="1">
      <c r="A102" s="4" t="s">
        <v>4</v>
      </c>
      <c r="B102" s="66" t="s">
        <v>196</v>
      </c>
      <c r="C102" s="31">
        <v>37569</v>
      </c>
    </row>
    <row r="103" spans="1:3" ht="12" customHeight="1">
      <c r="A103" s="4"/>
      <c r="B103" s="66"/>
      <c r="C103" s="31"/>
    </row>
    <row r="104" spans="1:3" s="1" customFormat="1" ht="16.5" customHeight="1">
      <c r="A104" s="5" t="s">
        <v>214</v>
      </c>
      <c r="B104" s="61" t="s">
        <v>140</v>
      </c>
      <c r="C104" s="30">
        <f>C105</f>
        <v>10386</v>
      </c>
    </row>
    <row r="105" spans="1:3" ht="16.5" customHeight="1">
      <c r="A105" s="4" t="s">
        <v>139</v>
      </c>
      <c r="B105" s="66" t="s">
        <v>143</v>
      </c>
      <c r="C105" s="31">
        <v>10386</v>
      </c>
    </row>
    <row r="106" spans="1:3" ht="12" customHeight="1">
      <c r="A106" s="4"/>
      <c r="B106" s="66"/>
      <c r="C106" s="31"/>
    </row>
    <row r="107" spans="1:3" s="1" customFormat="1" ht="32.25" customHeight="1">
      <c r="A107" s="5" t="s">
        <v>210</v>
      </c>
      <c r="B107" s="72" t="s">
        <v>197</v>
      </c>
      <c r="C107" s="30">
        <f>SUM(C108)</f>
        <v>5154</v>
      </c>
    </row>
    <row r="108" spans="1:3" s="1" customFormat="1" ht="32.25" customHeight="1">
      <c r="A108" s="39" t="s">
        <v>356</v>
      </c>
      <c r="B108" s="73" t="s">
        <v>357</v>
      </c>
      <c r="C108" s="31">
        <f>SUM(C109)</f>
        <v>5154</v>
      </c>
    </row>
    <row r="109" spans="1:3" ht="49.5" customHeight="1">
      <c r="A109" s="4" t="s">
        <v>198</v>
      </c>
      <c r="B109" s="69" t="s">
        <v>199</v>
      </c>
      <c r="C109" s="31">
        <v>5154</v>
      </c>
    </row>
    <row r="110" spans="1:3" ht="12" customHeight="1">
      <c r="A110" s="4"/>
      <c r="B110" s="66"/>
      <c r="C110" s="31"/>
    </row>
    <row r="111" spans="1:3" ht="16.5" customHeight="1">
      <c r="A111" s="5" t="s">
        <v>211</v>
      </c>
      <c r="B111" s="61" t="s">
        <v>146</v>
      </c>
      <c r="C111" s="35">
        <f>SUM(C112,C114,C117)</f>
        <v>151106</v>
      </c>
    </row>
    <row r="112" spans="1:3" ht="16.5" customHeight="1">
      <c r="A112" s="39" t="s">
        <v>358</v>
      </c>
      <c r="B112" s="44" t="s">
        <v>359</v>
      </c>
      <c r="C112" s="31">
        <f>SUM(C113)</f>
        <v>739</v>
      </c>
    </row>
    <row r="113" spans="1:3" ht="32.25" customHeight="1">
      <c r="A113" s="39" t="s">
        <v>161</v>
      </c>
      <c r="B113" s="44" t="s">
        <v>152</v>
      </c>
      <c r="C113" s="31">
        <v>739</v>
      </c>
    </row>
    <row r="114" spans="1:3" ht="82.5" customHeight="1">
      <c r="A114" s="39" t="s">
        <v>5</v>
      </c>
      <c r="B114" s="73" t="s">
        <v>360</v>
      </c>
      <c r="C114" s="31">
        <f>SUM(C115)</f>
        <v>124849</v>
      </c>
    </row>
    <row r="115" spans="1:3" ht="79.5" customHeight="1">
      <c r="A115" s="4" t="s">
        <v>6</v>
      </c>
      <c r="B115" s="66" t="s">
        <v>226</v>
      </c>
      <c r="C115" s="31">
        <f>SUM(C116)</f>
        <v>124849</v>
      </c>
    </row>
    <row r="116" spans="1:3" ht="96.75" customHeight="1">
      <c r="A116" s="39" t="s">
        <v>7</v>
      </c>
      <c r="B116" s="44" t="s">
        <v>361</v>
      </c>
      <c r="C116" s="31">
        <v>124849</v>
      </c>
    </row>
    <row r="117" spans="1:3" ht="49.5" customHeight="1">
      <c r="A117" s="40" t="s">
        <v>354</v>
      </c>
      <c r="B117" s="64" t="s">
        <v>363</v>
      </c>
      <c r="C117" s="31">
        <f>SUM(C118,C120)</f>
        <v>25518</v>
      </c>
    </row>
    <row r="118" spans="1:3" ht="32.25" customHeight="1">
      <c r="A118" s="39" t="s">
        <v>362</v>
      </c>
      <c r="B118" s="44" t="s">
        <v>364</v>
      </c>
      <c r="C118" s="31">
        <f>SUM(C119)</f>
        <v>12368</v>
      </c>
    </row>
    <row r="119" spans="1:3" ht="49.5" customHeight="1">
      <c r="A119" s="4" t="s">
        <v>200</v>
      </c>
      <c r="B119" s="69" t="s">
        <v>219</v>
      </c>
      <c r="C119" s="31">
        <v>12368</v>
      </c>
    </row>
    <row r="120" spans="1:3" ht="49.5" customHeight="1">
      <c r="A120" s="39" t="s">
        <v>8</v>
      </c>
      <c r="B120" s="73" t="s">
        <v>365</v>
      </c>
      <c r="C120" s="31">
        <f>SUM(C121)</f>
        <v>13150</v>
      </c>
    </row>
    <row r="121" spans="1:3" ht="49.5" customHeight="1">
      <c r="A121" s="4" t="s">
        <v>9</v>
      </c>
      <c r="B121" s="69" t="s">
        <v>227</v>
      </c>
      <c r="C121" s="31">
        <v>13150</v>
      </c>
    </row>
    <row r="122" spans="1:3" ht="12" customHeight="1">
      <c r="A122" s="4"/>
      <c r="B122" s="66"/>
      <c r="C122" s="31"/>
    </row>
    <row r="123" spans="1:3" ht="16.5" customHeight="1">
      <c r="A123" s="5" t="s">
        <v>212</v>
      </c>
      <c r="B123" s="61" t="s">
        <v>141</v>
      </c>
      <c r="C123" s="30">
        <f>SUM(C124,C127,C128,C129,C131,C133,C140,C141,C142,C144,C146)</f>
        <v>40927</v>
      </c>
    </row>
    <row r="124" spans="1:3" ht="32.25" customHeight="1">
      <c r="A124" s="3" t="s">
        <v>181</v>
      </c>
      <c r="B124" s="66" t="s">
        <v>165</v>
      </c>
      <c r="C124" s="31">
        <f>SUM(C125,C126)</f>
        <v>943</v>
      </c>
    </row>
    <row r="125" spans="1:3" ht="111.75" customHeight="1">
      <c r="A125" s="36" t="s">
        <v>10</v>
      </c>
      <c r="B125" s="63" t="s">
        <v>366</v>
      </c>
      <c r="C125" s="31">
        <v>905</v>
      </c>
    </row>
    <row r="126" spans="1:3" ht="66" customHeight="1">
      <c r="A126" s="36" t="s">
        <v>367</v>
      </c>
      <c r="B126" s="63" t="s">
        <v>368</v>
      </c>
      <c r="C126" s="31">
        <v>38</v>
      </c>
    </row>
    <row r="127" spans="1:3" ht="66" customHeight="1">
      <c r="A127" s="3" t="s">
        <v>182</v>
      </c>
      <c r="B127" s="66" t="s">
        <v>166</v>
      </c>
      <c r="C127" s="31">
        <v>180</v>
      </c>
    </row>
    <row r="128" spans="1:3" ht="66" customHeight="1">
      <c r="A128" s="3" t="s">
        <v>167</v>
      </c>
      <c r="B128" s="66" t="s">
        <v>168</v>
      </c>
      <c r="C128" s="31">
        <v>6</v>
      </c>
    </row>
    <row r="129" spans="1:3" ht="49.5" customHeight="1">
      <c r="A129" s="11" t="s">
        <v>222</v>
      </c>
      <c r="B129" s="62" t="s">
        <v>223</v>
      </c>
      <c r="C129" s="31">
        <f>SUM(C130)</f>
        <v>36</v>
      </c>
    </row>
    <row r="130" spans="1:3" ht="49.5" customHeight="1">
      <c r="A130" s="36" t="s">
        <v>369</v>
      </c>
      <c r="B130" s="60" t="s">
        <v>370</v>
      </c>
      <c r="C130" s="31">
        <v>36</v>
      </c>
    </row>
    <row r="131" spans="1:3" ht="33" customHeight="1" hidden="1">
      <c r="A131" s="36" t="s">
        <v>60</v>
      </c>
      <c r="B131" s="60" t="s">
        <v>61</v>
      </c>
      <c r="C131" s="52">
        <f>SUM(C132)</f>
        <v>0</v>
      </c>
    </row>
    <row r="132" spans="1:3" ht="49.5" customHeight="1" hidden="1">
      <c r="A132" s="36" t="s">
        <v>62</v>
      </c>
      <c r="B132" s="60" t="s">
        <v>63</v>
      </c>
      <c r="C132" s="31">
        <v>0</v>
      </c>
    </row>
    <row r="133" spans="1:3" ht="79.5" customHeight="1">
      <c r="A133" s="3" t="s">
        <v>169</v>
      </c>
      <c r="B133" s="66" t="s">
        <v>170</v>
      </c>
      <c r="C133" s="31">
        <f>SUM(C134:C139)</f>
        <v>1841</v>
      </c>
    </row>
    <row r="134" spans="1:3" ht="33.75" customHeight="1">
      <c r="A134" s="41" t="s">
        <v>11</v>
      </c>
      <c r="B134" s="44" t="s">
        <v>12</v>
      </c>
      <c r="C134" s="31">
        <v>153</v>
      </c>
    </row>
    <row r="135" spans="1:3" ht="32.25" customHeight="1">
      <c r="A135" s="41" t="s">
        <v>90</v>
      </c>
      <c r="B135" s="44" t="s">
        <v>13</v>
      </c>
      <c r="C135" s="31">
        <v>145</v>
      </c>
    </row>
    <row r="136" spans="1:3" ht="32.25" customHeight="1">
      <c r="A136" s="37" t="s">
        <v>14</v>
      </c>
      <c r="B136" s="44" t="s">
        <v>15</v>
      </c>
      <c r="C136" s="31">
        <v>493</v>
      </c>
    </row>
    <row r="137" spans="1:3" ht="32.25" customHeight="1" hidden="1">
      <c r="A137" s="41" t="s">
        <v>16</v>
      </c>
      <c r="B137" s="44" t="s">
        <v>29</v>
      </c>
      <c r="C137" s="31">
        <v>0</v>
      </c>
    </row>
    <row r="138" spans="1:3" ht="32.25" customHeight="1">
      <c r="A138" s="41" t="s">
        <v>26</v>
      </c>
      <c r="B138" s="44" t="s">
        <v>30</v>
      </c>
      <c r="C138" s="31">
        <v>939</v>
      </c>
    </row>
    <row r="139" spans="1:3" ht="29.25" customHeight="1">
      <c r="A139" s="41" t="s">
        <v>28</v>
      </c>
      <c r="B139" s="44" t="s">
        <v>31</v>
      </c>
      <c r="C139" s="31">
        <v>111</v>
      </c>
    </row>
    <row r="140" spans="1:3" ht="63.75" customHeight="1">
      <c r="A140" s="3" t="s">
        <v>171</v>
      </c>
      <c r="B140" s="66" t="s">
        <v>172</v>
      </c>
      <c r="C140" s="31">
        <v>4571</v>
      </c>
    </row>
    <row r="141" spans="1:3" ht="32.25" customHeight="1">
      <c r="A141" s="3" t="s">
        <v>173</v>
      </c>
      <c r="B141" s="66" t="s">
        <v>174</v>
      </c>
      <c r="C141" s="31">
        <v>18017</v>
      </c>
    </row>
    <row r="142" spans="1:3" ht="49.5" customHeight="1">
      <c r="A142" s="11" t="s">
        <v>229</v>
      </c>
      <c r="B142" s="62" t="s">
        <v>224</v>
      </c>
      <c r="C142" s="31">
        <f>SUM(C143)</f>
        <v>47</v>
      </c>
    </row>
    <row r="143" spans="1:3" ht="49.5" customHeight="1">
      <c r="A143" s="41" t="s">
        <v>66</v>
      </c>
      <c r="B143" s="44" t="s">
        <v>67</v>
      </c>
      <c r="C143" s="31">
        <v>47</v>
      </c>
    </row>
    <row r="144" spans="1:3" ht="35.25" customHeight="1" hidden="1">
      <c r="A144" s="11" t="s">
        <v>68</v>
      </c>
      <c r="B144" s="62" t="s">
        <v>69</v>
      </c>
      <c r="C144" s="31">
        <f>SUM(C145)</f>
        <v>0</v>
      </c>
    </row>
    <row r="145" spans="1:3" ht="32.25" customHeight="1" hidden="1">
      <c r="A145" s="11" t="s">
        <v>232</v>
      </c>
      <c r="B145" s="62" t="s">
        <v>233</v>
      </c>
      <c r="C145" s="31">
        <v>0</v>
      </c>
    </row>
    <row r="146" spans="1:3" ht="32.25" customHeight="1">
      <c r="A146" s="3" t="s">
        <v>179</v>
      </c>
      <c r="B146" s="66" t="s">
        <v>180</v>
      </c>
      <c r="C146" s="31">
        <f>SUM(C147)</f>
        <v>15286</v>
      </c>
    </row>
    <row r="147" spans="1:3" ht="49.5" customHeight="1">
      <c r="A147" s="37" t="s">
        <v>32</v>
      </c>
      <c r="B147" s="44" t="s">
        <v>33</v>
      </c>
      <c r="C147" s="31">
        <v>15286</v>
      </c>
    </row>
    <row r="148" spans="1:3" ht="12" customHeight="1">
      <c r="A148" s="12"/>
      <c r="B148" s="74"/>
      <c r="C148" s="31"/>
    </row>
    <row r="149" spans="1:3" ht="16.5" customHeight="1">
      <c r="A149" s="13" t="s">
        <v>215</v>
      </c>
      <c r="B149" s="75" t="s">
        <v>162</v>
      </c>
      <c r="C149" s="30">
        <f>SUM(C150,C152)</f>
        <v>1</v>
      </c>
    </row>
    <row r="150" spans="1:3" ht="16.5" customHeight="1">
      <c r="A150" s="4" t="s">
        <v>35</v>
      </c>
      <c r="B150" s="70" t="s">
        <v>36</v>
      </c>
      <c r="C150" s="31">
        <f>SUM(C151)</f>
        <v>-22</v>
      </c>
    </row>
    <row r="151" spans="1:3" ht="33.75" customHeight="1">
      <c r="A151" s="4" t="s">
        <v>234</v>
      </c>
      <c r="B151" s="70" t="s">
        <v>235</v>
      </c>
      <c r="C151" s="31">
        <v>-22</v>
      </c>
    </row>
    <row r="152" spans="1:3" ht="15.75" customHeight="1">
      <c r="A152" s="42" t="s">
        <v>215</v>
      </c>
      <c r="B152" s="64" t="s">
        <v>34</v>
      </c>
      <c r="C152" s="31">
        <f>SUM(C153)</f>
        <v>23</v>
      </c>
    </row>
    <row r="153" spans="1:3" ht="16.5" customHeight="1">
      <c r="A153" s="4" t="s">
        <v>163</v>
      </c>
      <c r="B153" s="70" t="s">
        <v>164</v>
      </c>
      <c r="C153" s="31">
        <v>23</v>
      </c>
    </row>
    <row r="154" spans="1:3" ht="11.25" customHeight="1">
      <c r="A154" s="6"/>
      <c r="B154" s="65"/>
      <c r="C154" s="31"/>
    </row>
    <row r="155" spans="1:3" ht="16.5" customHeight="1">
      <c r="A155" s="16" t="s">
        <v>237</v>
      </c>
      <c r="B155" s="61" t="s">
        <v>238</v>
      </c>
      <c r="C155" s="17">
        <f>C156+C239+C242</f>
        <v>995472</v>
      </c>
    </row>
    <row r="156" spans="1:3" ht="32.25" customHeight="1">
      <c r="A156" s="57" t="s">
        <v>84</v>
      </c>
      <c r="B156" s="61" t="s">
        <v>85</v>
      </c>
      <c r="C156" s="17">
        <f>C157+C189+C219+C234</f>
        <v>1013951</v>
      </c>
    </row>
    <row r="157" spans="1:3" ht="32.25" customHeight="1">
      <c r="A157" s="5" t="s">
        <v>239</v>
      </c>
      <c r="B157" s="75" t="s">
        <v>240</v>
      </c>
      <c r="C157" s="18">
        <f>SUM(C158,C160,C162,C164,C168,C172,C174,C176)</f>
        <v>62674</v>
      </c>
    </row>
    <row r="158" spans="1:3" ht="32.25" customHeight="1" hidden="1">
      <c r="A158" s="3" t="s">
        <v>107</v>
      </c>
      <c r="B158" s="76" t="s">
        <v>109</v>
      </c>
      <c r="C158" s="43">
        <f>C159</f>
        <v>0</v>
      </c>
    </row>
    <row r="159" spans="1:3" ht="32.25" customHeight="1" hidden="1">
      <c r="A159" s="3" t="s">
        <v>108</v>
      </c>
      <c r="B159" s="76" t="s">
        <v>110</v>
      </c>
      <c r="C159" s="43">
        <v>0</v>
      </c>
    </row>
    <row r="160" spans="1:3" ht="66" customHeight="1" hidden="1">
      <c r="A160" s="3" t="s">
        <v>111</v>
      </c>
      <c r="B160" s="76" t="s">
        <v>113</v>
      </c>
      <c r="C160" s="43">
        <f>C161</f>
        <v>0</v>
      </c>
    </row>
    <row r="161" spans="1:3" ht="66" customHeight="1" hidden="1">
      <c r="A161" s="3" t="s">
        <v>112</v>
      </c>
      <c r="B161" s="76" t="s">
        <v>114</v>
      </c>
      <c r="C161" s="43">
        <v>0</v>
      </c>
    </row>
    <row r="162" spans="1:3" ht="66" customHeight="1">
      <c r="A162" s="6" t="s">
        <v>87</v>
      </c>
      <c r="B162" s="76" t="s">
        <v>76</v>
      </c>
      <c r="C162" s="43">
        <f>C163</f>
        <v>2250</v>
      </c>
    </row>
    <row r="163" spans="1:3" ht="49.5" customHeight="1">
      <c r="A163" s="6" t="s">
        <v>86</v>
      </c>
      <c r="B163" s="76" t="s">
        <v>77</v>
      </c>
      <c r="C163" s="43">
        <v>2250</v>
      </c>
    </row>
    <row r="164" spans="1:3" ht="79.5" customHeight="1">
      <c r="A164" s="39" t="s">
        <v>70</v>
      </c>
      <c r="B164" s="76" t="s">
        <v>75</v>
      </c>
      <c r="C164" s="43">
        <f>C165</f>
        <v>0</v>
      </c>
    </row>
    <row r="165" spans="1:3" ht="79.5" customHeight="1">
      <c r="A165" s="39" t="s">
        <v>71</v>
      </c>
      <c r="B165" s="76" t="s">
        <v>74</v>
      </c>
      <c r="C165" s="43">
        <f>C166+C167</f>
        <v>0</v>
      </c>
    </row>
    <row r="166" spans="1:3" ht="66" customHeight="1">
      <c r="A166" s="39" t="s">
        <v>72</v>
      </c>
      <c r="B166" s="76" t="s">
        <v>73</v>
      </c>
      <c r="C166" s="43">
        <v>0</v>
      </c>
    </row>
    <row r="167" spans="1:3" ht="79.5" customHeight="1">
      <c r="A167" s="39" t="s">
        <v>317</v>
      </c>
      <c r="B167" s="76" t="s">
        <v>78</v>
      </c>
      <c r="C167" s="43">
        <v>0</v>
      </c>
    </row>
    <row r="168" spans="1:3" ht="66" customHeight="1">
      <c r="A168" s="39" t="s">
        <v>79</v>
      </c>
      <c r="B168" s="76" t="s">
        <v>92</v>
      </c>
      <c r="C168" s="43">
        <f>C169</f>
        <v>0</v>
      </c>
    </row>
    <row r="169" spans="1:3" ht="66" customHeight="1">
      <c r="A169" s="39" t="s">
        <v>80</v>
      </c>
      <c r="B169" s="76" t="s">
        <v>93</v>
      </c>
      <c r="C169" s="43">
        <f>C170+C171</f>
        <v>0</v>
      </c>
    </row>
    <row r="170" spans="1:3" ht="49.5" customHeight="1">
      <c r="A170" s="39" t="s">
        <v>81</v>
      </c>
      <c r="B170" s="76" t="s">
        <v>100</v>
      </c>
      <c r="C170" s="43">
        <v>0</v>
      </c>
    </row>
    <row r="171" spans="1:3" ht="49.5" customHeight="1">
      <c r="A171" s="39" t="s">
        <v>318</v>
      </c>
      <c r="B171" s="76" t="s">
        <v>101</v>
      </c>
      <c r="C171" s="43">
        <v>0</v>
      </c>
    </row>
    <row r="172" spans="1:3" ht="49.5" customHeight="1">
      <c r="A172" s="39" t="s">
        <v>121</v>
      </c>
      <c r="B172" s="76" t="s">
        <v>105</v>
      </c>
      <c r="C172" s="43">
        <f>C173</f>
        <v>10038</v>
      </c>
    </row>
    <row r="173" spans="1:3" ht="49.5" customHeight="1">
      <c r="A173" s="39" t="s">
        <v>122</v>
      </c>
      <c r="B173" s="76" t="s">
        <v>106</v>
      </c>
      <c r="C173" s="43">
        <v>10038</v>
      </c>
    </row>
    <row r="174" spans="1:3" ht="79.5" customHeight="1">
      <c r="A174" s="39" t="s">
        <v>259</v>
      </c>
      <c r="B174" s="76" t="s">
        <v>220</v>
      </c>
      <c r="C174" s="43">
        <f>C175</f>
        <v>0</v>
      </c>
    </row>
    <row r="175" spans="1:3" ht="97.5" customHeight="1">
      <c r="A175" s="39" t="s">
        <v>260</v>
      </c>
      <c r="B175" s="76" t="s">
        <v>221</v>
      </c>
      <c r="C175" s="43">
        <v>0</v>
      </c>
    </row>
    <row r="176" spans="1:3" ht="16.5" customHeight="1">
      <c r="A176" s="39" t="s">
        <v>37</v>
      </c>
      <c r="B176" s="77" t="s">
        <v>38</v>
      </c>
      <c r="C176" s="43">
        <f>C177</f>
        <v>50386</v>
      </c>
    </row>
    <row r="177" spans="1:3" ht="16.5" customHeight="1">
      <c r="A177" s="4" t="s">
        <v>241</v>
      </c>
      <c r="B177" s="70" t="s">
        <v>242</v>
      </c>
      <c r="C177" s="19">
        <f>C178+C179+C180+C181+C183+C184+C182+C185+C186+C187</f>
        <v>50386</v>
      </c>
    </row>
    <row r="178" spans="1:3" ht="97.5" customHeight="1">
      <c r="A178" s="20" t="s">
        <v>243</v>
      </c>
      <c r="B178" s="70" t="s">
        <v>242</v>
      </c>
      <c r="C178" s="21">
        <v>8</v>
      </c>
    </row>
    <row r="179" spans="1:3" ht="79.5" customHeight="1">
      <c r="A179" s="22" t="s">
        <v>244</v>
      </c>
      <c r="B179" s="70" t="s">
        <v>242</v>
      </c>
      <c r="C179" s="19">
        <v>2419</v>
      </c>
    </row>
    <row r="180" spans="1:3" ht="49.5" customHeight="1">
      <c r="A180" s="22" t="s">
        <v>245</v>
      </c>
      <c r="B180" s="70" t="s">
        <v>242</v>
      </c>
      <c r="C180" s="19">
        <v>7829</v>
      </c>
    </row>
    <row r="181" spans="1:3" ht="79.5" customHeight="1" hidden="1">
      <c r="A181" s="22" t="s">
        <v>102</v>
      </c>
      <c r="B181" s="70" t="s">
        <v>242</v>
      </c>
      <c r="C181" s="19">
        <v>0</v>
      </c>
    </row>
    <row r="182" spans="1:3" ht="99" customHeight="1" hidden="1">
      <c r="A182" s="22" t="s">
        <v>120</v>
      </c>
      <c r="B182" s="70" t="s">
        <v>242</v>
      </c>
      <c r="C182" s="19">
        <v>0</v>
      </c>
    </row>
    <row r="183" spans="1:3" ht="32.25" customHeight="1">
      <c r="A183" s="20" t="s">
        <v>281</v>
      </c>
      <c r="B183" s="70" t="s">
        <v>242</v>
      </c>
      <c r="C183" s="19">
        <v>1255</v>
      </c>
    </row>
    <row r="184" spans="1:3" ht="66" customHeight="1">
      <c r="A184" s="20" t="s">
        <v>246</v>
      </c>
      <c r="B184" s="70" t="s">
        <v>242</v>
      </c>
      <c r="C184" s="19">
        <v>38000</v>
      </c>
    </row>
    <row r="185" spans="1:3" ht="32.25" customHeight="1">
      <c r="A185" s="20" t="s">
        <v>213</v>
      </c>
      <c r="B185" s="70" t="s">
        <v>242</v>
      </c>
      <c r="C185" s="19">
        <v>715</v>
      </c>
    </row>
    <row r="186" spans="1:3" ht="32.25" customHeight="1">
      <c r="A186" s="20" t="s">
        <v>18</v>
      </c>
      <c r="B186" s="90" t="s">
        <v>242</v>
      </c>
      <c r="C186" s="19">
        <v>160</v>
      </c>
    </row>
    <row r="187" spans="1:3" ht="49.5" customHeight="1">
      <c r="A187" s="20" t="s">
        <v>102</v>
      </c>
      <c r="B187" s="90" t="s">
        <v>242</v>
      </c>
      <c r="C187" s="19">
        <v>0</v>
      </c>
    </row>
    <row r="188" spans="1:3" ht="12" customHeight="1">
      <c r="A188" s="20"/>
      <c r="B188" s="70"/>
      <c r="C188" s="19"/>
    </row>
    <row r="189" spans="1:3" ht="32.25" customHeight="1">
      <c r="A189" s="23" t="s">
        <v>247</v>
      </c>
      <c r="B189" s="72" t="s">
        <v>248</v>
      </c>
      <c r="C189" s="17">
        <f>SUM(C190,C192,C194,C196,C207,C209,C211,C213,C215)</f>
        <v>857224</v>
      </c>
    </row>
    <row r="190" spans="1:3" ht="32.25" customHeight="1">
      <c r="A190" s="11" t="s">
        <v>123</v>
      </c>
      <c r="B190" s="78" t="s">
        <v>103</v>
      </c>
      <c r="C190" s="24">
        <f>C191</f>
        <v>1469</v>
      </c>
    </row>
    <row r="191" spans="1:3" ht="32.25" customHeight="1">
      <c r="A191" s="11" t="s">
        <v>124</v>
      </c>
      <c r="B191" s="78" t="s">
        <v>104</v>
      </c>
      <c r="C191" s="24">
        <v>1469</v>
      </c>
    </row>
    <row r="192" spans="1:3" ht="32.25" customHeight="1">
      <c r="A192" s="41" t="s">
        <v>39</v>
      </c>
      <c r="B192" s="78" t="s">
        <v>40</v>
      </c>
      <c r="C192" s="24">
        <f>SUM(C193)</f>
        <v>24091</v>
      </c>
    </row>
    <row r="193" spans="1:3" ht="32.25" customHeight="1">
      <c r="A193" s="4" t="s">
        <v>249</v>
      </c>
      <c r="B193" s="69" t="s">
        <v>250</v>
      </c>
      <c r="C193" s="24">
        <v>24091</v>
      </c>
    </row>
    <row r="194" spans="1:3" ht="49.5" customHeight="1">
      <c r="A194" s="3" t="s">
        <v>41</v>
      </c>
      <c r="B194" s="69" t="s">
        <v>42</v>
      </c>
      <c r="C194" s="24">
        <f>SUM(C195)</f>
        <v>189212</v>
      </c>
    </row>
    <row r="195" spans="1:3" ht="49.5" customHeight="1">
      <c r="A195" s="3" t="s">
        <v>251</v>
      </c>
      <c r="B195" s="69" t="s">
        <v>252</v>
      </c>
      <c r="C195" s="25">
        <v>189212</v>
      </c>
    </row>
    <row r="196" spans="1:3" ht="32.25" customHeight="1">
      <c r="A196" s="37" t="s">
        <v>43</v>
      </c>
      <c r="B196" s="44" t="s">
        <v>44</v>
      </c>
      <c r="C196" s="25">
        <f>SUM(C197)</f>
        <v>32070</v>
      </c>
    </row>
    <row r="197" spans="1:3" ht="32.25" customHeight="1">
      <c r="A197" s="3" t="s">
        <v>253</v>
      </c>
      <c r="B197" s="66" t="s">
        <v>254</v>
      </c>
      <c r="C197" s="25">
        <f>SUM(C198:C206)</f>
        <v>32070</v>
      </c>
    </row>
    <row r="198" spans="1:3" ht="32.25" customHeight="1">
      <c r="A198" s="20" t="s">
        <v>255</v>
      </c>
      <c r="B198" s="66" t="s">
        <v>254</v>
      </c>
      <c r="C198" s="25">
        <v>470</v>
      </c>
    </row>
    <row r="199" spans="1:3" ht="49.5" customHeight="1">
      <c r="A199" s="20" t="s">
        <v>256</v>
      </c>
      <c r="B199" s="66" t="s">
        <v>254</v>
      </c>
      <c r="C199" s="25">
        <v>3526</v>
      </c>
    </row>
    <row r="200" spans="1:3" ht="32.25" customHeight="1">
      <c r="A200" s="20" t="s">
        <v>257</v>
      </c>
      <c r="B200" s="66" t="s">
        <v>254</v>
      </c>
      <c r="C200" s="25">
        <v>2180</v>
      </c>
    </row>
    <row r="201" spans="1:3" ht="97.5" customHeight="1">
      <c r="A201" s="20" t="s">
        <v>282</v>
      </c>
      <c r="B201" s="66" t="s">
        <v>254</v>
      </c>
      <c r="C201" s="25">
        <v>15</v>
      </c>
    </row>
    <row r="202" spans="1:3" ht="49.5" customHeight="1">
      <c r="A202" s="20" t="s">
        <v>258</v>
      </c>
      <c r="B202" s="66" t="s">
        <v>254</v>
      </c>
      <c r="C202" s="25">
        <v>5172</v>
      </c>
    </row>
    <row r="203" spans="1:3" ht="49.5" customHeight="1">
      <c r="A203" s="20" t="s">
        <v>261</v>
      </c>
      <c r="B203" s="66" t="s">
        <v>254</v>
      </c>
      <c r="C203" s="25">
        <v>10119</v>
      </c>
    </row>
    <row r="204" spans="1:3" ht="79.5" customHeight="1">
      <c r="A204" s="20" t="s">
        <v>262</v>
      </c>
      <c r="B204" s="66" t="s">
        <v>254</v>
      </c>
      <c r="C204" s="25">
        <v>8682</v>
      </c>
    </row>
    <row r="205" spans="1:3" ht="66" customHeight="1">
      <c r="A205" s="29" t="s">
        <v>283</v>
      </c>
      <c r="B205" s="66" t="s">
        <v>254</v>
      </c>
      <c r="C205" s="25">
        <v>1292</v>
      </c>
    </row>
    <row r="206" spans="1:3" ht="32.25" customHeight="1">
      <c r="A206" s="29" t="s">
        <v>191</v>
      </c>
      <c r="B206" s="66" t="s">
        <v>254</v>
      </c>
      <c r="C206" s="25">
        <v>614</v>
      </c>
    </row>
    <row r="207" spans="1:3" ht="66" customHeight="1">
      <c r="A207" s="37" t="s">
        <v>45</v>
      </c>
      <c r="B207" s="44" t="s">
        <v>46</v>
      </c>
      <c r="C207" s="25">
        <f>SUM(C208)</f>
        <v>9070</v>
      </c>
    </row>
    <row r="208" spans="1:3" ht="66" customHeight="1">
      <c r="A208" s="3" t="s">
        <v>263</v>
      </c>
      <c r="B208" s="66" t="s">
        <v>264</v>
      </c>
      <c r="C208" s="25">
        <v>9070</v>
      </c>
    </row>
    <row r="209" spans="1:3" ht="79.5" customHeight="1">
      <c r="A209" s="37" t="s">
        <v>47</v>
      </c>
      <c r="B209" s="44" t="s">
        <v>48</v>
      </c>
      <c r="C209" s="25">
        <f>SUM(C210)</f>
        <v>25812</v>
      </c>
    </row>
    <row r="210" spans="1:3" ht="66" customHeight="1">
      <c r="A210" s="4" t="s">
        <v>265</v>
      </c>
      <c r="B210" s="66" t="s">
        <v>266</v>
      </c>
      <c r="C210" s="25">
        <v>25812</v>
      </c>
    </row>
    <row r="211" spans="1:3" ht="66" customHeight="1" hidden="1">
      <c r="A211" s="37" t="s">
        <v>53</v>
      </c>
      <c r="B211" s="44" t="s">
        <v>54</v>
      </c>
      <c r="C211" s="25">
        <f>SUM(C212)</f>
        <v>0</v>
      </c>
    </row>
    <row r="212" spans="1:3" ht="66" customHeight="1" hidden="1">
      <c r="A212" s="6" t="s">
        <v>267</v>
      </c>
      <c r="B212" s="66" t="s">
        <v>268</v>
      </c>
      <c r="C212" s="25">
        <v>0</v>
      </c>
    </row>
    <row r="213" spans="1:3" ht="66" customHeight="1">
      <c r="A213" s="37" t="s">
        <v>49</v>
      </c>
      <c r="B213" s="44" t="s">
        <v>50</v>
      </c>
      <c r="C213" s="25">
        <f>SUM(C214)</f>
        <v>20662</v>
      </c>
    </row>
    <row r="214" spans="1:3" ht="66" customHeight="1">
      <c r="A214" s="6" t="s">
        <v>269</v>
      </c>
      <c r="B214" s="66" t="s">
        <v>270</v>
      </c>
      <c r="C214" s="25">
        <v>20662</v>
      </c>
    </row>
    <row r="215" spans="1:3" ht="16.5" customHeight="1">
      <c r="A215" s="45" t="s">
        <v>51</v>
      </c>
      <c r="B215" s="79" t="s">
        <v>52</v>
      </c>
      <c r="C215" s="25">
        <f>SUM(C216)</f>
        <v>554838</v>
      </c>
    </row>
    <row r="216" spans="1:3" ht="16.5" customHeight="1">
      <c r="A216" s="3" t="s">
        <v>271</v>
      </c>
      <c r="B216" s="66" t="s">
        <v>272</v>
      </c>
      <c r="C216" s="25">
        <f>C217</f>
        <v>554838</v>
      </c>
    </row>
    <row r="217" spans="1:3" ht="32.25" customHeight="1">
      <c r="A217" s="20" t="s">
        <v>27</v>
      </c>
      <c r="B217" s="66" t="s">
        <v>272</v>
      </c>
      <c r="C217" s="26">
        <v>554838</v>
      </c>
    </row>
    <row r="218" spans="1:3" ht="12" customHeight="1">
      <c r="A218" s="20"/>
      <c r="B218" s="66"/>
      <c r="C218" s="25"/>
    </row>
    <row r="219" spans="1:3" ht="16.5" customHeight="1">
      <c r="A219" s="23" t="s">
        <v>273</v>
      </c>
      <c r="B219" s="61" t="s">
        <v>274</v>
      </c>
      <c r="C219" s="17">
        <f>SUM(C220,C222,C224,C227)</f>
        <v>92974</v>
      </c>
    </row>
    <row r="220" spans="1:3" ht="79.5" customHeight="1">
      <c r="A220" s="37" t="s">
        <v>55</v>
      </c>
      <c r="B220" s="44" t="s">
        <v>56</v>
      </c>
      <c r="C220" s="24">
        <f>SUM(C221)</f>
        <v>9969</v>
      </c>
    </row>
    <row r="221" spans="1:3" ht="79.5" customHeight="1">
      <c r="A221" s="3" t="s">
        <v>275</v>
      </c>
      <c r="B221" s="66" t="s">
        <v>276</v>
      </c>
      <c r="C221" s="25">
        <v>9969</v>
      </c>
    </row>
    <row r="222" spans="1:3" ht="66" customHeight="1">
      <c r="A222" s="3" t="s">
        <v>404</v>
      </c>
      <c r="B222" s="66" t="s">
        <v>57</v>
      </c>
      <c r="C222" s="25">
        <f>SUM(C223)</f>
        <v>89</v>
      </c>
    </row>
    <row r="223" spans="1:3" ht="49.5" customHeight="1">
      <c r="A223" s="3" t="s">
        <v>285</v>
      </c>
      <c r="B223" s="66" t="s">
        <v>284</v>
      </c>
      <c r="C223" s="25">
        <v>89</v>
      </c>
    </row>
    <row r="224" spans="1:3" ht="32.25" customHeight="1">
      <c r="A224" s="3" t="s">
        <v>19</v>
      </c>
      <c r="B224" s="91" t="s">
        <v>20</v>
      </c>
      <c r="C224" s="25">
        <f>C225</f>
        <v>0</v>
      </c>
    </row>
    <row r="225" spans="1:3" ht="66" customHeight="1">
      <c r="A225" s="3" t="s">
        <v>21</v>
      </c>
      <c r="B225" s="91" t="s">
        <v>22</v>
      </c>
      <c r="C225" s="25">
        <f>C226</f>
        <v>0</v>
      </c>
    </row>
    <row r="226" spans="1:3" ht="79.5" customHeight="1">
      <c r="A226" s="3" t="s">
        <v>23</v>
      </c>
      <c r="B226" s="91" t="s">
        <v>24</v>
      </c>
      <c r="C226" s="25">
        <v>0</v>
      </c>
    </row>
    <row r="227" spans="1:3" ht="16.5" customHeight="1">
      <c r="A227" s="39" t="s">
        <v>58</v>
      </c>
      <c r="B227" s="77" t="s">
        <v>59</v>
      </c>
      <c r="C227" s="25">
        <f>SUM(C228)</f>
        <v>82916</v>
      </c>
    </row>
    <row r="228" spans="1:3" ht="32.25" customHeight="1">
      <c r="A228" s="4" t="s">
        <v>277</v>
      </c>
      <c r="B228" s="70" t="s">
        <v>278</v>
      </c>
      <c r="C228" s="19">
        <f>C229+C230+C231+C232</f>
        <v>82916</v>
      </c>
    </row>
    <row r="229" spans="1:3" ht="66" customHeight="1">
      <c r="A229" s="20" t="s">
        <v>288</v>
      </c>
      <c r="B229" s="70" t="s">
        <v>278</v>
      </c>
      <c r="C229" s="27">
        <v>15715</v>
      </c>
    </row>
    <row r="230" spans="1:3" ht="96" customHeight="1" hidden="1">
      <c r="A230" s="20" t="s">
        <v>279</v>
      </c>
      <c r="B230" s="70" t="s">
        <v>278</v>
      </c>
      <c r="C230" s="27">
        <v>0</v>
      </c>
    </row>
    <row r="231" spans="1:3" ht="32.25" customHeight="1">
      <c r="A231" s="20" t="s">
        <v>175</v>
      </c>
      <c r="B231" s="70" t="s">
        <v>278</v>
      </c>
      <c r="C231" s="27">
        <v>63053</v>
      </c>
    </row>
    <row r="232" spans="1:3" ht="49.5" customHeight="1">
      <c r="A232" s="20" t="s">
        <v>176</v>
      </c>
      <c r="B232" s="70" t="s">
        <v>278</v>
      </c>
      <c r="C232" s="27">
        <v>4148</v>
      </c>
    </row>
    <row r="233" spans="1:3" ht="12" customHeight="1">
      <c r="A233" s="20"/>
      <c r="B233" s="70"/>
      <c r="C233" s="27"/>
    </row>
    <row r="234" spans="1:3" ht="32.25" customHeight="1">
      <c r="A234" s="46" t="s">
        <v>88</v>
      </c>
      <c r="B234" s="61" t="s">
        <v>286</v>
      </c>
      <c r="C234" s="48">
        <f>SUM(C235)</f>
        <v>1079</v>
      </c>
    </row>
    <row r="235" spans="1:3" ht="32.25" customHeight="1">
      <c r="A235" s="11" t="s">
        <v>64</v>
      </c>
      <c r="B235" s="62" t="s">
        <v>65</v>
      </c>
      <c r="C235" s="49">
        <f>SUM(C236)</f>
        <v>1079</v>
      </c>
    </row>
    <row r="236" spans="1:3" ht="32.25" customHeight="1">
      <c r="A236" s="11" t="s">
        <v>287</v>
      </c>
      <c r="B236" s="62" t="s">
        <v>290</v>
      </c>
      <c r="C236" s="49">
        <f>C237</f>
        <v>1079</v>
      </c>
    </row>
    <row r="237" spans="1:3" ht="66" customHeight="1">
      <c r="A237" s="29" t="s">
        <v>289</v>
      </c>
      <c r="B237" s="62" t="s">
        <v>290</v>
      </c>
      <c r="C237" s="49">
        <v>1079</v>
      </c>
    </row>
    <row r="238" spans="1:3" ht="12" customHeight="1">
      <c r="A238" s="29"/>
      <c r="B238" s="62"/>
      <c r="C238" s="49"/>
    </row>
    <row r="239" spans="1:3" ht="16.5" customHeight="1">
      <c r="A239" s="82" t="s">
        <v>115</v>
      </c>
      <c r="B239" s="67" t="s">
        <v>117</v>
      </c>
      <c r="C239" s="48">
        <f>C240</f>
        <v>745</v>
      </c>
    </row>
    <row r="240" spans="1:3" ht="16.5" customHeight="1">
      <c r="A240" s="37" t="s">
        <v>119</v>
      </c>
      <c r="B240" s="62" t="s">
        <v>118</v>
      </c>
      <c r="C240" s="49">
        <v>745</v>
      </c>
    </row>
    <row r="241" spans="1:3" ht="12" customHeight="1">
      <c r="A241" s="83"/>
      <c r="B241" s="80"/>
      <c r="C241" s="28"/>
    </row>
    <row r="242" spans="1:3" ht="32.25" customHeight="1">
      <c r="A242" s="15" t="s">
        <v>236</v>
      </c>
      <c r="B242" s="67" t="s">
        <v>177</v>
      </c>
      <c r="C242" s="30">
        <f>SUM(C243)</f>
        <v>-19224</v>
      </c>
    </row>
    <row r="243" spans="1:3" ht="49.5" customHeight="1">
      <c r="A243" s="4" t="s">
        <v>291</v>
      </c>
      <c r="B243" s="66" t="s">
        <v>178</v>
      </c>
      <c r="C243" s="31">
        <v>-19224</v>
      </c>
    </row>
    <row r="244" spans="1:3" ht="12" customHeight="1">
      <c r="A244" s="84"/>
      <c r="B244" s="85"/>
      <c r="C244" s="86"/>
    </row>
    <row r="245" spans="1:3" ht="16.5" customHeight="1">
      <c r="A245" s="89" t="s">
        <v>280</v>
      </c>
      <c r="B245" s="88"/>
      <c r="C245" s="87">
        <f>SUM(C15,C155)</f>
        <v>3319144</v>
      </c>
    </row>
  </sheetData>
  <sheetProtection/>
  <mergeCells count="9">
    <mergeCell ref="B1:C1"/>
    <mergeCell ref="B2:C2"/>
    <mergeCell ref="B3:C3"/>
    <mergeCell ref="B4:C4"/>
    <mergeCell ref="A11:C11"/>
    <mergeCell ref="A6:C6"/>
    <mergeCell ref="A7:C7"/>
    <mergeCell ref="A8:C8"/>
    <mergeCell ref="A10:C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2011-07-13T06:21:04Z</cp:lastPrinted>
  <dcterms:created xsi:type="dcterms:W3CDTF">2001-10-29T11:15:23Z</dcterms:created>
  <dcterms:modified xsi:type="dcterms:W3CDTF">2011-07-29T07:53:47Z</dcterms:modified>
  <cp:category/>
  <cp:version/>
  <cp:contentType/>
  <cp:contentStatus/>
</cp:coreProperties>
</file>