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'Исполнение'!$12:$12</definedName>
  </definedNames>
  <calcPr fullCalcOnLoad="1"/>
</workbook>
</file>

<file path=xl/sharedStrings.xml><?xml version="1.0" encoding="utf-8"?>
<sst xmlns="http://schemas.openxmlformats.org/spreadsheetml/2006/main" count="91" uniqueCount="67">
  <si>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</si>
  <si>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</si>
  <si>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</si>
  <si>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</si>
  <si>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</si>
  <si>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</si>
  <si>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</si>
  <si>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</si>
  <si>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</si>
  <si>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</si>
  <si>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</si>
  <si>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</si>
  <si>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</si>
  <si>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</si>
  <si>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</si>
  <si>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 </t>
  </si>
  <si>
    <t>Изменение остатков средств на счетах по учету средств бюджета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</si>
  <si>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</si>
  <si>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</si>
  <si>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</si>
  <si>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</si>
  <si>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</si>
  <si>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</si>
  <si>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</si>
  <si>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</si>
  <si>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</si>
  <si>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</si>
  <si>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Уточненная бюджетная роспись,     тыс. рублей</t>
  </si>
  <si>
    <t>Исполнено,        тыс. рублей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</si>
  <si>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</si>
  <si>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Утверждено по бюджету, тыс. рублей</t>
  </si>
  <si>
    <t xml:space="preserve">к решению Архангельского </t>
  </si>
  <si>
    <t>городского Совета депутатов</t>
  </si>
  <si>
    <t>от                               №</t>
  </si>
  <si>
    <t>ПРИЛОЖЕНИЕ № 4</t>
  </si>
  <si>
    <t>Источники финансирования дефицита городского бюджета</t>
  </si>
  <si>
    <t>по кодам классификации источников финансирования дефицита городского бюджета за 2009 год</t>
  </si>
  <si>
    <t>главного админист-ратора источ-ников</t>
  </si>
  <si>
    <t>809</t>
  </si>
  <si>
    <t>________________________________________________</t>
  </si>
  <si>
    <t>Код бюджетной классификации</t>
  </si>
  <si>
    <t>источников финансирования дефицита городского бюджета</t>
  </si>
  <si>
    <t xml:space="preserve"> 01 02 00 00 00 0000 700</t>
  </si>
  <si>
    <t xml:space="preserve"> 01 02 00 00 04 0000 710</t>
  </si>
  <si>
    <t xml:space="preserve"> 01 02 00 00 00 0000 800</t>
  </si>
  <si>
    <t>01 02 00 00 04 0000 810</t>
  </si>
  <si>
    <t xml:space="preserve"> 01 03 00 00 00 0000 000</t>
  </si>
  <si>
    <t xml:space="preserve"> 01 03 00 00 00 0000 700</t>
  </si>
  <si>
    <t xml:space="preserve"> 01 03 00 00 04 0000 710</t>
  </si>
  <si>
    <t xml:space="preserve"> 01 03 00 00 00 0000 800</t>
  </si>
  <si>
    <t xml:space="preserve"> 01 03 00 00 04 0000 810</t>
  </si>
  <si>
    <t xml:space="preserve"> 01 05 00 00 00 0000 000</t>
  </si>
  <si>
    <t xml:space="preserve"> 01 05 00 00 00 0000 500</t>
  </si>
  <si>
    <t xml:space="preserve"> 01 05 02 01 00 0000 510</t>
  </si>
  <si>
    <t xml:space="preserve"> 01 05 02 01 04 0000 510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</si>
  <si>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</si>
  <si>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</si>
  <si>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</si>
  <si>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01 05 02 01 04 0000 610</t>
  </si>
  <si>
    <t xml:space="preserve"> 01 06 00 00 00 0000 000</t>
  </si>
  <si>
    <t xml:space="preserve"> 01 06 05 00 00 0000 000</t>
  </si>
  <si>
    <t xml:space="preserve"> 01 06 05 00 00 0000 600</t>
  </si>
  <si>
    <t xml:space="preserve"> 01 06 05 00 00 0000 500</t>
  </si>
  <si>
    <t xml:space="preserve"> 01 06 05 01 04 0000 540</t>
  </si>
  <si>
    <t xml:space="preserve"> 01 05 02 00 00 0000 500</t>
  </si>
  <si>
    <t xml:space="preserve"> 01 02 00 00 00 0000 000</t>
  </si>
  <si>
    <t xml:space="preserve"> 01 06 05 01 04 0000 640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</si>
</sst>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" xfId="0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3" fontId="2" fillId="0" borderId="2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17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49" fontId="0" fillId="0" borderId="21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wrapText="1"/>
    </xf>
    <xf numFmtId="49" fontId="0" fillId="0" borderId="22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24" xfId="0" applyBorder="1" applyAlignment="1">
      <alignment horizontal="center"/>
    </xf>
    <xf numFmtId="0" fontId="7" fillId="0" borderId="25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75" zoomScaleNormal="75" workbookViewId="0" topLeftCell="A22">
      <selection activeCell="K42" sqref="K42"/>
    </sheetView>
  </sheetViews>
  <sheetFormatPr defaultColWidth="9.00390625" defaultRowHeight="15.75"/>
  <cols>
    <col min="1" max="1" width="54.50390625" style="5" customWidth="1"/>
    <col min="2" max="2" width="7.625" style="5" customWidth="1"/>
    <col min="3" max="3" width="22.625" style="7" customWidth="1"/>
    <col min="4" max="4" width="10.625" style="7" hidden="1" customWidth="1"/>
    <col min="5" max="5" width="10.625" style="0" hidden="1" customWidth="1"/>
    <col min="6" max="6" width="10.625" style="0" customWidth="1"/>
    <col min="7" max="7" width="9.75390625" style="0" bestFit="1" customWidth="1"/>
    <col min="10" max="10" width="9.25390625" style="0" bestFit="1" customWidth="1"/>
  </cols>
  <sheetData>
    <row r="1" spans="1:6" ht="18" customHeight="1">
      <c r="A1" s="79"/>
      <c r="B1" s="79"/>
      <c r="C1" s="96" t="s">
        <v>34</v>
      </c>
      <c r="D1" s="96"/>
      <c r="E1" s="96"/>
      <c r="F1" s="96"/>
    </row>
    <row r="2" spans="1:6" ht="18" customHeight="1">
      <c r="A2" s="78"/>
      <c r="B2" s="78"/>
      <c r="C2" s="80"/>
      <c r="D2" s="95"/>
      <c r="E2" s="95"/>
      <c r="F2" s="95"/>
    </row>
    <row r="3" spans="1:6" ht="18" customHeight="1">
      <c r="A3" s="78"/>
      <c r="B3" s="78"/>
      <c r="C3" s="95" t="s">
        <v>31</v>
      </c>
      <c r="D3" s="95"/>
      <c r="E3" s="95"/>
      <c r="F3" s="95"/>
    </row>
    <row r="4" spans="1:6" ht="18" customHeight="1">
      <c r="A4" s="78"/>
      <c r="B4" s="78"/>
      <c r="C4" s="95" t="s">
        <v>32</v>
      </c>
      <c r="D4" s="95"/>
      <c r="E4" s="95"/>
      <c r="F4" s="95"/>
    </row>
    <row r="5" spans="1:6" ht="18" customHeight="1">
      <c r="A5" s="78"/>
      <c r="B5" s="78"/>
      <c r="C5" s="95" t="s">
        <v>33</v>
      </c>
      <c r="D5" s="95"/>
      <c r="E5" s="95"/>
      <c r="F5" s="95"/>
    </row>
    <row r="6" spans="1:6" ht="18" customHeight="1">
      <c r="A6" s="78"/>
      <c r="B6" s="78"/>
      <c r="C6" s="80"/>
      <c r="D6" s="80"/>
      <c r="E6" s="81"/>
      <c r="F6" s="81"/>
    </row>
    <row r="7" spans="1:6" ht="18" customHeight="1">
      <c r="A7" s="94" t="s">
        <v>35</v>
      </c>
      <c r="B7" s="94"/>
      <c r="C7" s="94"/>
      <c r="D7" s="94"/>
      <c r="E7" s="94"/>
      <c r="F7" s="94"/>
    </row>
    <row r="8" spans="1:6" ht="18" customHeight="1">
      <c r="A8" s="92" t="s">
        <v>36</v>
      </c>
      <c r="B8" s="92"/>
      <c r="C8" s="92"/>
      <c r="D8" s="92"/>
      <c r="E8" s="93"/>
      <c r="F8" s="93"/>
    </row>
    <row r="9" spans="1:6" ht="18" customHeight="1">
      <c r="A9" s="82"/>
      <c r="B9" s="82"/>
      <c r="C9" s="83"/>
      <c r="D9" s="83"/>
      <c r="E9" s="84"/>
      <c r="F9" s="81"/>
    </row>
    <row r="10" spans="1:6" s="1" customFormat="1" ht="15" customHeight="1">
      <c r="A10" s="88" t="s">
        <v>4</v>
      </c>
      <c r="B10" s="86" t="s">
        <v>40</v>
      </c>
      <c r="C10" s="87"/>
      <c r="D10" s="61" t="s">
        <v>30</v>
      </c>
      <c r="E10" s="50" t="s">
        <v>27</v>
      </c>
      <c r="F10" s="90" t="s">
        <v>28</v>
      </c>
    </row>
    <row r="11" spans="1:6" s="1" customFormat="1" ht="69" customHeight="1">
      <c r="A11" s="89"/>
      <c r="B11" s="70" t="s">
        <v>37</v>
      </c>
      <c r="C11" s="71" t="s">
        <v>41</v>
      </c>
      <c r="D11" s="61"/>
      <c r="E11" s="50"/>
      <c r="F11" s="91"/>
    </row>
    <row r="12" spans="1:6" s="8" customFormat="1" ht="12" customHeight="1">
      <c r="A12" s="45">
        <v>1</v>
      </c>
      <c r="B12" s="69">
        <v>2</v>
      </c>
      <c r="C12" s="68">
        <v>3</v>
      </c>
      <c r="D12" s="61">
        <v>3</v>
      </c>
      <c r="E12" s="66">
        <v>4</v>
      </c>
      <c r="F12" s="67">
        <v>4</v>
      </c>
    </row>
    <row r="13" spans="1:6" ht="12" customHeight="1">
      <c r="A13" s="42"/>
      <c r="B13" s="72"/>
      <c r="C13" s="43"/>
      <c r="D13" s="62"/>
      <c r="E13" s="44"/>
      <c r="F13" s="17"/>
    </row>
    <row r="14" spans="1:6" s="2" customFormat="1" ht="36" customHeight="1">
      <c r="A14" s="31" t="s">
        <v>7</v>
      </c>
      <c r="B14" s="73" t="s">
        <v>38</v>
      </c>
      <c r="C14" s="25" t="s">
        <v>65</v>
      </c>
      <c r="D14" s="20">
        <f>D15-D17</f>
        <v>-90000</v>
      </c>
      <c r="E14" s="20">
        <f>E15-E17</f>
        <v>-90000</v>
      </c>
      <c r="F14" s="20">
        <f>F15-F17</f>
        <v>70000</v>
      </c>
    </row>
    <row r="15" spans="1:6" s="4" customFormat="1" ht="36" customHeight="1">
      <c r="A15" s="32" t="s">
        <v>8</v>
      </c>
      <c r="B15" s="74" t="s">
        <v>38</v>
      </c>
      <c r="C15" s="51" t="s">
        <v>42</v>
      </c>
      <c r="D15" s="18">
        <f>D16</f>
        <v>370000</v>
      </c>
      <c r="E15" s="18">
        <f>E16</f>
        <v>370000</v>
      </c>
      <c r="F15" s="18">
        <f>F16</f>
        <v>170000</v>
      </c>
    </row>
    <row r="16" spans="1:6" s="6" customFormat="1" ht="36" customHeight="1">
      <c r="A16" s="33" t="s">
        <v>9</v>
      </c>
      <c r="B16" s="75" t="s">
        <v>38</v>
      </c>
      <c r="C16" s="52" t="s">
        <v>43</v>
      </c>
      <c r="D16" s="18">
        <v>370000</v>
      </c>
      <c r="E16" s="18">
        <v>370000</v>
      </c>
      <c r="F16" s="18">
        <v>170000</v>
      </c>
    </row>
    <row r="17" spans="1:6" s="6" customFormat="1" ht="36" customHeight="1">
      <c r="A17" s="34" t="s">
        <v>10</v>
      </c>
      <c r="B17" s="75" t="s">
        <v>38</v>
      </c>
      <c r="C17" s="51" t="s">
        <v>44</v>
      </c>
      <c r="D17" s="18">
        <f>D18</f>
        <v>460000</v>
      </c>
      <c r="E17" s="18">
        <f>E18</f>
        <v>460000</v>
      </c>
      <c r="F17" s="18">
        <f>F18</f>
        <v>100000</v>
      </c>
    </row>
    <row r="18" spans="1:6" s="6" customFormat="1" ht="36" customHeight="1">
      <c r="A18" s="33" t="s">
        <v>11</v>
      </c>
      <c r="B18" s="75" t="s">
        <v>38</v>
      </c>
      <c r="C18" s="24" t="s">
        <v>45</v>
      </c>
      <c r="D18" s="18">
        <v>460000</v>
      </c>
      <c r="E18" s="18">
        <v>460000</v>
      </c>
      <c r="F18" s="18">
        <f>80000+15000+5000</f>
        <v>100000</v>
      </c>
    </row>
    <row r="19" spans="1:6" ht="12" customHeight="1">
      <c r="A19" s="35"/>
      <c r="B19" s="75"/>
      <c r="C19" s="24"/>
      <c r="D19" s="18"/>
      <c r="E19" s="18"/>
      <c r="F19" s="18"/>
    </row>
    <row r="20" spans="1:6" s="3" customFormat="1" ht="36" customHeight="1">
      <c r="A20" s="36" t="s">
        <v>26</v>
      </c>
      <c r="B20" s="73" t="s">
        <v>38</v>
      </c>
      <c r="C20" s="25" t="s">
        <v>46</v>
      </c>
      <c r="D20" s="56">
        <f>D21-D23</f>
        <v>-2000</v>
      </c>
      <c r="E20" s="56">
        <f>E21-E23</f>
        <v>-2000</v>
      </c>
      <c r="F20" s="22">
        <f>F21-F23</f>
        <v>-2000</v>
      </c>
    </row>
    <row r="21" spans="1:6" s="4" customFormat="1" ht="51" customHeight="1">
      <c r="A21" s="34" t="s">
        <v>12</v>
      </c>
      <c r="B21" s="75" t="s">
        <v>38</v>
      </c>
      <c r="C21" s="24" t="s">
        <v>47</v>
      </c>
      <c r="D21" s="57">
        <f>D22</f>
        <v>0</v>
      </c>
      <c r="E21" s="57">
        <f>E22</f>
        <v>0</v>
      </c>
      <c r="F21" s="18">
        <f>F22</f>
        <v>0</v>
      </c>
    </row>
    <row r="22" spans="1:6" ht="51" customHeight="1">
      <c r="A22" s="37" t="s">
        <v>29</v>
      </c>
      <c r="B22" s="74" t="s">
        <v>38</v>
      </c>
      <c r="C22" s="24" t="s">
        <v>48</v>
      </c>
      <c r="D22" s="57">
        <v>0</v>
      </c>
      <c r="E22" s="57">
        <v>0</v>
      </c>
      <c r="F22" s="18">
        <v>0</v>
      </c>
    </row>
    <row r="23" spans="1:10" s="6" customFormat="1" ht="51" customHeight="1">
      <c r="A23" s="38" t="s">
        <v>13</v>
      </c>
      <c r="B23" s="74" t="s">
        <v>38</v>
      </c>
      <c r="C23" s="24" t="s">
        <v>49</v>
      </c>
      <c r="D23" s="57">
        <f>D24</f>
        <v>2000</v>
      </c>
      <c r="E23" s="57">
        <f>E24</f>
        <v>2000</v>
      </c>
      <c r="F23" s="18">
        <f>F24</f>
        <v>2000</v>
      </c>
      <c r="G23" s="9"/>
      <c r="H23" s="9"/>
      <c r="I23" s="9"/>
      <c r="J23" s="9"/>
    </row>
    <row r="24" spans="1:10" s="6" customFormat="1" ht="51" customHeight="1">
      <c r="A24" s="33" t="s">
        <v>14</v>
      </c>
      <c r="B24" s="75" t="s">
        <v>38</v>
      </c>
      <c r="C24" s="24" t="s">
        <v>50</v>
      </c>
      <c r="D24" s="57">
        <v>2000</v>
      </c>
      <c r="E24" s="57">
        <v>2000</v>
      </c>
      <c r="F24" s="18">
        <v>2000</v>
      </c>
      <c r="G24" s="9"/>
      <c r="H24" s="9"/>
      <c r="I24" s="9"/>
      <c r="J24" s="9"/>
    </row>
    <row r="25" spans="1:10" s="6" customFormat="1" ht="12" customHeight="1">
      <c r="A25" s="33"/>
      <c r="B25" s="75"/>
      <c r="C25" s="24"/>
      <c r="D25" s="58"/>
      <c r="E25" s="21"/>
      <c r="F25" s="58"/>
      <c r="G25" s="9"/>
      <c r="H25" s="9"/>
      <c r="I25" s="9"/>
      <c r="J25" s="9"/>
    </row>
    <row r="26" spans="1:10" s="6" customFormat="1" ht="33" customHeight="1">
      <c r="A26" s="39" t="s">
        <v>16</v>
      </c>
      <c r="B26" s="73" t="s">
        <v>38</v>
      </c>
      <c r="C26" s="26" t="s">
        <v>51</v>
      </c>
      <c r="D26" s="22">
        <f>D31-D27</f>
        <v>407641</v>
      </c>
      <c r="E26" s="49">
        <f>E31-E27</f>
        <v>407640</v>
      </c>
      <c r="F26" s="22">
        <f>F31-F27</f>
        <v>189020</v>
      </c>
      <c r="G26" s="9"/>
      <c r="H26" s="9"/>
      <c r="I26" s="9"/>
      <c r="J26" s="9"/>
    </row>
    <row r="27" spans="1:10" s="2" customFormat="1" ht="18" customHeight="1">
      <c r="A27" s="40" t="s">
        <v>24</v>
      </c>
      <c r="B27" s="75" t="s">
        <v>38</v>
      </c>
      <c r="C27" s="27" t="s">
        <v>52</v>
      </c>
      <c r="D27" s="23">
        <f aca="true" t="shared" si="0" ref="D27:F29">D28</f>
        <v>6807745</v>
      </c>
      <c r="E27" s="48">
        <f t="shared" si="0"/>
        <v>6810695</v>
      </c>
      <c r="F27" s="23">
        <f t="shared" si="0"/>
        <v>6325771</v>
      </c>
      <c r="G27" s="11"/>
      <c r="H27" s="11"/>
      <c r="I27" s="11"/>
      <c r="J27" s="11"/>
    </row>
    <row r="28" spans="1:10" s="3" customFormat="1" ht="18" customHeight="1">
      <c r="A28" s="40" t="s">
        <v>0</v>
      </c>
      <c r="B28" s="74" t="s">
        <v>38</v>
      </c>
      <c r="C28" s="28" t="s">
        <v>64</v>
      </c>
      <c r="D28" s="23">
        <f t="shared" si="0"/>
        <v>6807745</v>
      </c>
      <c r="E28" s="48">
        <f t="shared" si="0"/>
        <v>6810695</v>
      </c>
      <c r="F28" s="23">
        <f t="shared" si="0"/>
        <v>6325771</v>
      </c>
      <c r="G28" s="12"/>
      <c r="H28" s="12"/>
      <c r="I28" s="12"/>
      <c r="J28" s="12"/>
    </row>
    <row r="29" spans="1:10" s="3" customFormat="1" ht="18" customHeight="1">
      <c r="A29" s="40" t="s">
        <v>1</v>
      </c>
      <c r="B29" s="74" t="s">
        <v>38</v>
      </c>
      <c r="C29" s="28" t="s">
        <v>53</v>
      </c>
      <c r="D29" s="23">
        <f t="shared" si="0"/>
        <v>6807745</v>
      </c>
      <c r="E29" s="48">
        <f t="shared" si="0"/>
        <v>6810695</v>
      </c>
      <c r="F29" s="23">
        <f t="shared" si="0"/>
        <v>6325771</v>
      </c>
      <c r="G29" s="12"/>
      <c r="H29" s="12"/>
      <c r="I29" s="12"/>
      <c r="J29" s="12"/>
    </row>
    <row r="30" spans="1:10" s="4" customFormat="1" ht="36" customHeight="1">
      <c r="A30" s="32" t="s">
        <v>6</v>
      </c>
      <c r="B30" s="75" t="s">
        <v>38</v>
      </c>
      <c r="C30" s="24" t="s">
        <v>54</v>
      </c>
      <c r="D30" s="23">
        <f>6251185+D15+D21+D40</f>
        <v>6807745</v>
      </c>
      <c r="E30" s="48">
        <f>6254135+E15+E21+E40</f>
        <v>6810695</v>
      </c>
      <c r="F30" s="23">
        <f>6155363+F15+F21+F39</f>
        <v>6325771</v>
      </c>
      <c r="G30" s="13"/>
      <c r="H30" s="13"/>
      <c r="I30" s="13"/>
      <c r="J30" s="13"/>
    </row>
    <row r="31" spans="1:10" s="1" customFormat="1" ht="18" customHeight="1">
      <c r="A31" s="32" t="s">
        <v>25</v>
      </c>
      <c r="B31" s="74" t="s">
        <v>38</v>
      </c>
      <c r="C31" s="24" t="s">
        <v>55</v>
      </c>
      <c r="D31" s="23">
        <f aca="true" t="shared" si="1" ref="D31:F33">D32</f>
        <v>7215386</v>
      </c>
      <c r="E31" s="48">
        <f t="shared" si="1"/>
        <v>7218335</v>
      </c>
      <c r="F31" s="23">
        <f t="shared" si="1"/>
        <v>6514791</v>
      </c>
      <c r="G31" s="14"/>
      <c r="H31" s="14"/>
      <c r="I31" s="14"/>
      <c r="J31" s="14"/>
    </row>
    <row r="32" spans="1:10" s="3" customFormat="1" ht="18" customHeight="1">
      <c r="A32" s="32" t="s">
        <v>2</v>
      </c>
      <c r="B32" s="75" t="s">
        <v>38</v>
      </c>
      <c r="C32" s="27" t="s">
        <v>56</v>
      </c>
      <c r="D32" s="23">
        <f t="shared" si="1"/>
        <v>7215386</v>
      </c>
      <c r="E32" s="48">
        <f t="shared" si="1"/>
        <v>7218335</v>
      </c>
      <c r="F32" s="23">
        <f t="shared" si="1"/>
        <v>6514791</v>
      </c>
      <c r="G32" s="12"/>
      <c r="H32" s="12"/>
      <c r="I32" s="12"/>
      <c r="J32" s="12"/>
    </row>
    <row r="33" spans="1:10" s="1" customFormat="1" ht="18" customHeight="1">
      <c r="A33" s="35" t="s">
        <v>3</v>
      </c>
      <c r="B33" s="74" t="s">
        <v>38</v>
      </c>
      <c r="C33" s="24" t="s">
        <v>57</v>
      </c>
      <c r="D33" s="23">
        <f t="shared" si="1"/>
        <v>7215386</v>
      </c>
      <c r="E33" s="48">
        <f t="shared" si="1"/>
        <v>7218335</v>
      </c>
      <c r="F33" s="23">
        <f t="shared" si="1"/>
        <v>6514791</v>
      </c>
      <c r="G33" s="14"/>
      <c r="H33" s="14"/>
      <c r="I33" s="14"/>
      <c r="J33" s="14"/>
    </row>
    <row r="34" spans="1:10" s="1" customFormat="1" ht="36" customHeight="1">
      <c r="A34" s="35" t="s">
        <v>17</v>
      </c>
      <c r="B34" s="74" t="s">
        <v>38</v>
      </c>
      <c r="C34" s="24" t="s">
        <v>58</v>
      </c>
      <c r="D34" s="23">
        <f>6753386+D18+D24</f>
        <v>7215386</v>
      </c>
      <c r="E34" s="48">
        <f>6756335+E18+E24</f>
        <v>7218335</v>
      </c>
      <c r="F34" s="23">
        <f>6412791+F18+F24</f>
        <v>6514791</v>
      </c>
      <c r="G34" s="14"/>
      <c r="H34" s="14"/>
      <c r="I34" s="14"/>
      <c r="J34" s="14"/>
    </row>
    <row r="35" spans="1:10" ht="12" customHeight="1">
      <c r="A35" s="35"/>
      <c r="B35" s="75"/>
      <c r="C35" s="24"/>
      <c r="D35" s="59"/>
      <c r="E35" s="19"/>
      <c r="F35" s="59"/>
      <c r="G35" s="10"/>
      <c r="H35" s="10"/>
      <c r="I35" s="10"/>
      <c r="J35" s="10"/>
    </row>
    <row r="36" spans="1:10" ht="36" customHeight="1">
      <c r="A36" s="30" t="s">
        <v>18</v>
      </c>
      <c r="B36" s="73" t="s">
        <v>38</v>
      </c>
      <c r="C36" s="26" t="s">
        <v>59</v>
      </c>
      <c r="D36" s="22">
        <f>D38</f>
        <v>186560</v>
      </c>
      <c r="E36" s="49">
        <f>E38</f>
        <v>186560</v>
      </c>
      <c r="F36" s="22">
        <f>F38</f>
        <v>408</v>
      </c>
      <c r="G36" s="10"/>
      <c r="H36" s="10"/>
      <c r="I36" s="10"/>
      <c r="J36" s="10"/>
    </row>
    <row r="37" spans="1:10" ht="12" customHeight="1">
      <c r="A37" s="30"/>
      <c r="B37" s="75"/>
      <c r="C37" s="29"/>
      <c r="D37" s="59"/>
      <c r="E37" s="19"/>
      <c r="F37" s="59"/>
      <c r="G37" s="10"/>
      <c r="H37" s="10"/>
      <c r="I37" s="10"/>
      <c r="J37" s="10"/>
    </row>
    <row r="38" spans="1:10" s="2" customFormat="1" ht="36" customHeight="1">
      <c r="A38" s="30" t="s">
        <v>19</v>
      </c>
      <c r="B38" s="73" t="s">
        <v>38</v>
      </c>
      <c r="C38" s="25" t="s">
        <v>60</v>
      </c>
      <c r="D38" s="20">
        <f>D39-D41</f>
        <v>186560</v>
      </c>
      <c r="E38" s="63">
        <f>E39-E41</f>
        <v>186560</v>
      </c>
      <c r="F38" s="20">
        <f>F39-F41</f>
        <v>408</v>
      </c>
      <c r="G38" s="11"/>
      <c r="H38" s="11" t="s">
        <v>15</v>
      </c>
      <c r="I38" s="11"/>
      <c r="J38" s="11"/>
    </row>
    <row r="39" spans="1:10" s="3" customFormat="1" ht="36" customHeight="1">
      <c r="A39" s="32" t="s">
        <v>20</v>
      </c>
      <c r="B39" s="74" t="s">
        <v>38</v>
      </c>
      <c r="C39" s="24" t="s">
        <v>61</v>
      </c>
      <c r="D39" s="18">
        <f>D40</f>
        <v>186560</v>
      </c>
      <c r="E39" s="64">
        <f>E40</f>
        <v>186560</v>
      </c>
      <c r="F39" s="18">
        <f>F40</f>
        <v>408</v>
      </c>
      <c r="G39" s="12"/>
      <c r="H39" s="12"/>
      <c r="I39" s="12"/>
      <c r="J39" s="12"/>
    </row>
    <row r="40" spans="1:10" s="4" customFormat="1" ht="51" customHeight="1">
      <c r="A40" s="34" t="s">
        <v>21</v>
      </c>
      <c r="B40" s="75" t="s">
        <v>38</v>
      </c>
      <c r="C40" s="24" t="s">
        <v>66</v>
      </c>
      <c r="D40" s="18">
        <v>186560</v>
      </c>
      <c r="E40" s="64">
        <v>186560</v>
      </c>
      <c r="F40" s="18">
        <v>408</v>
      </c>
      <c r="G40" s="13"/>
      <c r="H40" s="13"/>
      <c r="I40" s="13"/>
      <c r="J40" s="13"/>
    </row>
    <row r="41" spans="1:10" s="6" customFormat="1" ht="36" customHeight="1">
      <c r="A41" s="33" t="s">
        <v>22</v>
      </c>
      <c r="B41" s="75" t="s">
        <v>38</v>
      </c>
      <c r="C41" s="24" t="s">
        <v>62</v>
      </c>
      <c r="D41" s="18">
        <f>D42</f>
        <v>0</v>
      </c>
      <c r="E41" s="64">
        <f>E42</f>
        <v>0</v>
      </c>
      <c r="F41" s="18">
        <f>F42</f>
        <v>0</v>
      </c>
      <c r="G41" s="9"/>
      <c r="H41" s="9"/>
      <c r="I41" s="9"/>
      <c r="J41" s="9"/>
    </row>
    <row r="42" spans="1:10" s="4" customFormat="1" ht="36" customHeight="1">
      <c r="A42" s="35" t="s">
        <v>23</v>
      </c>
      <c r="B42" s="75" t="s">
        <v>38</v>
      </c>
      <c r="C42" s="24" t="s">
        <v>63</v>
      </c>
      <c r="D42" s="23">
        <v>0</v>
      </c>
      <c r="E42" s="48">
        <v>0</v>
      </c>
      <c r="F42" s="23">
        <v>0</v>
      </c>
      <c r="G42" s="13"/>
      <c r="H42" s="13"/>
      <c r="I42" s="13"/>
      <c r="J42" s="13"/>
    </row>
    <row r="43" spans="1:13" s="6" customFormat="1" ht="12" customHeight="1">
      <c r="A43" s="46"/>
      <c r="B43" s="76"/>
      <c r="C43" s="41"/>
      <c r="D43" s="60"/>
      <c r="E43" s="47"/>
      <c r="F43" s="60"/>
      <c r="H43" s="9"/>
      <c r="I43" s="9"/>
      <c r="J43" s="9"/>
      <c r="K43" s="9"/>
      <c r="L43" s="15"/>
      <c r="M43" s="9"/>
    </row>
    <row r="44" spans="1:13" ht="18" customHeight="1">
      <c r="A44" s="53" t="s">
        <v>5</v>
      </c>
      <c r="B44" s="77"/>
      <c r="C44" s="54"/>
      <c r="D44" s="55">
        <f>D14+D20+D26+D36</f>
        <v>502201</v>
      </c>
      <c r="E44" s="65">
        <f>E14+E20+E26+E36</f>
        <v>502200</v>
      </c>
      <c r="F44" s="55">
        <f>F14+F20+F26+F36</f>
        <v>257428</v>
      </c>
      <c r="H44" s="16"/>
      <c r="I44" s="10"/>
      <c r="J44" s="16"/>
      <c r="K44" s="10"/>
      <c r="L44" s="15"/>
      <c r="M44" s="10"/>
    </row>
    <row r="45" spans="1:6" ht="51" customHeight="1">
      <c r="A45" s="85" t="s">
        <v>39</v>
      </c>
      <c r="B45" s="85"/>
      <c r="C45" s="85"/>
      <c r="D45" s="85"/>
      <c r="E45" s="85"/>
      <c r="F45" s="85"/>
    </row>
  </sheetData>
  <mergeCells count="11">
    <mergeCell ref="A8:F8"/>
    <mergeCell ref="A7:F7"/>
    <mergeCell ref="D2:F2"/>
    <mergeCell ref="C1:F1"/>
    <mergeCell ref="C3:F3"/>
    <mergeCell ref="C4:F4"/>
    <mergeCell ref="C5:F5"/>
    <mergeCell ref="A45:F45"/>
    <mergeCell ref="B10:C10"/>
    <mergeCell ref="A10:A11"/>
    <mergeCell ref="F10:F11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GulakNV</cp:lastModifiedBy>
  <cp:lastPrinted>2010-03-29T04:46:44Z</cp:lastPrinted>
  <dcterms:created xsi:type="dcterms:W3CDTF">2004-10-20T06:34:50Z</dcterms:created>
  <dcterms:modified xsi:type="dcterms:W3CDTF">2010-03-29T04:46:54Z</dcterms:modified>
  <cp:category/>
  <cp:version/>
  <cp:contentType/>
  <cp:contentStatus/>
</cp:coreProperties>
</file>