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25" windowHeight="672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'Лист1'!$10:$10</definedName>
  </definedNames>
  <calcPr fullCalcOnLoad="1"/>
</workbook>
</file>

<file path=xl/sharedStrings.xml><?xml version="1.0" encoding="utf-8"?>
<sst xmlns="http://schemas.openxmlformats.org/spreadsheetml/2006/main" count="81" uniqueCount="68">
  <si>
    <t>Приобретение, строительство и реконструкция жилья</t>
  </si>
  <si>
    <t>Расширение кладбища в Соломбальском округе</t>
  </si>
  <si>
    <t>Реконструкция внешнего электроснабжения о.Краснофлотский</t>
  </si>
  <si>
    <t>Реализация проекта "Повышение эффективности использования энергии"</t>
  </si>
  <si>
    <t>Жилищное строительство</t>
  </si>
  <si>
    <t>Коммунальное строительство</t>
  </si>
  <si>
    <t>Здравоохранение</t>
  </si>
  <si>
    <t>Градостроительство и архитектура</t>
  </si>
  <si>
    <t>Образование</t>
  </si>
  <si>
    <t>Реконструкция детского сада под стационар МУЗ "Городская больница № 12"</t>
  </si>
  <si>
    <t>Социальная политика</t>
  </si>
  <si>
    <t>Программа "Семья и дети Архангельска на 2004 - 2006 годы"</t>
  </si>
  <si>
    <t xml:space="preserve">Реконструкция МОУ "Средняя (коррекционная) школа № 31 (I пусковой комплекс-пристройка)    </t>
  </si>
  <si>
    <t>II. ГОРОДСКИЕ  ЦЕЛЕВЫЕ  ПРОГРАММЫ</t>
  </si>
  <si>
    <t>Программа "Развитие муниципального здравоохранения города Архангельска                                 на 2001-2005 годы"</t>
  </si>
  <si>
    <t>№                                       п/п</t>
  </si>
  <si>
    <t>Программа "Повышение безопасности газоснабжения в жилищном фонде города Архангельска на 2005-2006 годы"</t>
  </si>
  <si>
    <t xml:space="preserve">Наименование </t>
  </si>
  <si>
    <t>Строительство канализационного коллектора в 181 квартале Ломоносовского округа</t>
  </si>
  <si>
    <t>Строительство канализационного коллектора через ж/д насыпь в районе улиц Смольный Буян и Стрелковая</t>
  </si>
  <si>
    <t xml:space="preserve">Разработка проектной документации для строительства крематория </t>
  </si>
  <si>
    <t xml:space="preserve">Разработка проектной документации для строительства моста через реку Кузнечиху в районе о.Шилов </t>
  </si>
  <si>
    <t>Строительство линии электропередачи 10 кВ до поселка Зеленый Бор</t>
  </si>
  <si>
    <t>Разработка генерального плана развития города</t>
  </si>
  <si>
    <t xml:space="preserve">Строительство котельной на о.Кего </t>
  </si>
  <si>
    <t xml:space="preserve">Реконструкция котельной в поселке Бакарица </t>
  </si>
  <si>
    <t>Строительство котельной в поселке Средняя Маймакса</t>
  </si>
  <si>
    <t>Строительство кардиологического корпуса МУЗ "Первая городская клиническая больница"</t>
  </si>
  <si>
    <t>Строительство МУЗ "Станция скорой медицинской помощи"</t>
  </si>
  <si>
    <t xml:space="preserve">Строительство МУ "Опорно-экспериментальный реабилитационный центр для детей с ограниченными возможностями"      </t>
  </si>
  <si>
    <t>Строительство контактной троллейбусной сети по проспекту Троицкий</t>
  </si>
  <si>
    <t>I. АДРЕСНАЯ  ГОРОДСКАЯ  НЕПРОГРАММНАЯ  ЧАСТЬ</t>
  </si>
  <si>
    <t>Культура</t>
  </si>
  <si>
    <t>Строительство канализационного коллектора в поселке Затон</t>
  </si>
  <si>
    <t>Реконструкция здания детского сада под детскую поликлинику МУЗ "Городская клиническая больница № 4"</t>
  </si>
  <si>
    <t>Программа "Модернизация наружного освещения в городе Архангельске на 2002-2005 годы"</t>
  </si>
  <si>
    <t>ВСЕГО городская программа капитальных вложений, в том числе:</t>
  </si>
  <si>
    <t>Жилищное строительство в городе Архангельске для граждан, находящихся на учете по улучшению жилищных условий</t>
  </si>
  <si>
    <t>Капитальный ремонт ливневой канализации по проспекту Троицкий до улицы Поморской</t>
  </si>
  <si>
    <t>Строительство станции скорой медицинской помощи в городе Архангельске</t>
  </si>
  <si>
    <t>Строительство кардиологического корпуса первой городской клинической больницы в городе Архангельске</t>
  </si>
  <si>
    <t xml:space="preserve">Строительство опорно-экспериментального реабилитационного центра для детей с ограниченными возможностями в городе Архангельске     </t>
  </si>
  <si>
    <t>ВСЕГО</t>
  </si>
  <si>
    <t xml:space="preserve">ВСЕГО </t>
  </si>
  <si>
    <t>".</t>
  </si>
  <si>
    <t>III. АДРЕСНАЯ ОБЛАСТНАЯ ПРОГРАММА КАПИТАЛЬНЫХ ВЛОЖЕНИЙ</t>
  </si>
  <si>
    <t>IV. АДРЕСНАЯ ФЕДЕРАЛЬНАЯ ПРОГРАММА КАПИТАЛЬНЫХ ВЛОЖЕНИЙ</t>
  </si>
  <si>
    <t>в том числе: за счет остатков на 01.01.2005</t>
  </si>
  <si>
    <t>Реконструкция канализационных очистных сооружений сточных вод</t>
  </si>
  <si>
    <t>Строительство дренажно-ливневой канализации кладбища по улице Металлистов</t>
  </si>
  <si>
    <t>Строительство магистральных тепловых сетей в районе Майская горка</t>
  </si>
  <si>
    <t>Реконструкция памятника архитектуры XIX века здания кинотеатра "Север"</t>
  </si>
  <si>
    <t>Программа "Неотложные меры по совершенствованию скорой и неотложной медицинской помощи населению города Архангельска на 2004-2006 годы"</t>
  </si>
  <si>
    <t>Продолжение ремонта очистных сооружений на о. Хабарка</t>
  </si>
  <si>
    <t>Продолжение реконструкции канализационных очистных сооружений сточных вод в городе Архангельске</t>
  </si>
  <si>
    <t>Софинансирование  капитального ремонта по  Кегостровской общеобразовательной средней школе  города Архангельска</t>
  </si>
  <si>
    <t>Софинансирование капитального ремонта Кегостровской общеобразовательной средней школы № 70  города Архангельска</t>
  </si>
  <si>
    <t>Городская программа капитальных вложений за 2005 год</t>
  </si>
  <si>
    <t>Программа "Развитие муниципальной системы образования города Архангельска на 2001-2005 годы"</t>
  </si>
  <si>
    <t>Строительство и приобретение жилья участникам ликвидации последствий радиационных аварий и катастроф</t>
  </si>
  <si>
    <r>
      <t xml:space="preserve">Программа "Дети России" на 2003-2006 годы. Подпрограмма "Дети-инвалиды"  </t>
    </r>
    <r>
      <rPr>
        <sz val="11"/>
        <rFont val="Times New Roman"/>
        <family val="1"/>
      </rPr>
      <t xml:space="preserve"> Строительство опорно-экспериментального реабилитационного центра для детей с ограниченными возможностями в городе Архангельске                                                                                    </t>
    </r>
  </si>
  <si>
    <r>
      <t xml:space="preserve">Программа "Сокращение различий в социально-экономическом развитии регионов Российской Федерации (2002-2010 годы и до 2015 года)"                                                                     </t>
    </r>
    <r>
      <rPr>
        <sz val="11"/>
        <rFont val="Times New Roman"/>
        <family val="1"/>
      </rPr>
      <t>Строительство станции скорой медицинской помощи в городе Архангельске</t>
    </r>
    <r>
      <rPr>
        <i/>
        <sz val="11"/>
        <rFont val="Times New Roman"/>
        <family val="1"/>
      </rPr>
      <t xml:space="preserve"> </t>
    </r>
  </si>
  <si>
    <t xml:space="preserve">                                                                                                                 городского Совета депутатов</t>
  </si>
  <si>
    <t xml:space="preserve">                                                                                                                 к решению Архангельского</t>
  </si>
  <si>
    <t xml:space="preserve">                                                                                                                 ПРИЛОЖЕНИЕ № 7</t>
  </si>
  <si>
    <t>Кассовое исполнение (отчет),            тыс. руб.</t>
  </si>
  <si>
    <t>Утв. бюдж. назначения с изм. и доп.        тыс. руб.</t>
  </si>
  <si>
    <t xml:space="preserve">                                                                                                                 от 22.03.2006  № 135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</si>
</sst>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8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sz val="13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Times New Roman CE"/>
      <family val="1"/>
    </font>
    <font>
      <sz val="11"/>
      <name val="Arial Cyr"/>
      <family val="0"/>
    </font>
    <font>
      <b/>
      <sz val="11"/>
      <name val="Times New Roman CE"/>
      <family val="0"/>
    </font>
    <font>
      <i/>
      <sz val="11"/>
      <name val="Times New Roman"/>
      <family val="1"/>
    </font>
    <font>
      <i/>
      <sz val="11"/>
      <name val="Times New Roman CE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>
        <color indexed="55"/>
      </right>
      <top style="hair"/>
      <bottom style="hair"/>
    </border>
    <border>
      <left style="hair">
        <color indexed="55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hair">
        <color indexed="55"/>
      </right>
      <top>
        <color indexed="63"/>
      </top>
      <bottom style="hair"/>
    </border>
    <border>
      <left style="hair">
        <color indexed="55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2" fillId="0" borderId="0" xfId="0" applyNumberFormat="1" applyFont="1" applyAlignment="1">
      <alignment horizontal="right"/>
    </xf>
    <xf numFmtId="49" fontId="5" fillId="0" borderId="0" xfId="0" applyNumberFormat="1" applyFont="1" applyAlignment="1">
      <alignment/>
    </xf>
    <xf numFmtId="0" fontId="5" fillId="0" borderId="0" xfId="0" applyFont="1" applyAlignment="1">
      <alignment vertical="top"/>
    </xf>
    <xf numFmtId="49" fontId="5" fillId="0" borderId="0" xfId="0" applyNumberFormat="1" applyFont="1" applyAlignment="1">
      <alignment vertical="top"/>
    </xf>
    <xf numFmtId="3" fontId="7" fillId="0" borderId="1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 vertical="top" wrapText="1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 vertical="top" wrapText="1"/>
    </xf>
    <xf numFmtId="3" fontId="7" fillId="0" borderId="4" xfId="0" applyNumberFormat="1" applyFont="1" applyBorder="1" applyAlignment="1">
      <alignment horizontal="center" wrapText="1"/>
    </xf>
    <xf numFmtId="3" fontId="2" fillId="0" borderId="4" xfId="0" applyNumberFormat="1" applyFont="1" applyBorder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/>
    </xf>
    <xf numFmtId="3" fontId="3" fillId="0" borderId="4" xfId="0" applyNumberFormat="1" applyFont="1" applyBorder="1" applyAlignment="1">
      <alignment horizontal="right" wrapText="1"/>
    </xf>
    <xf numFmtId="0" fontId="2" fillId="0" borderId="4" xfId="0" applyFont="1" applyBorder="1" applyAlignment="1">
      <alignment/>
    </xf>
    <xf numFmtId="3" fontId="7" fillId="0" borderId="4" xfId="0" applyNumberFormat="1" applyFont="1" applyBorder="1" applyAlignment="1">
      <alignment/>
    </xf>
    <xf numFmtId="3" fontId="7" fillId="0" borderId="4" xfId="0" applyNumberFormat="1" applyFont="1" applyBorder="1" applyAlignment="1">
      <alignment wrapText="1"/>
    </xf>
    <xf numFmtId="0" fontId="7" fillId="0" borderId="5" xfId="0" applyFont="1" applyBorder="1" applyAlignment="1">
      <alignment horizontal="center"/>
    </xf>
    <xf numFmtId="0" fontId="3" fillId="0" borderId="6" xfId="0" applyFont="1" applyBorder="1" applyAlignment="1">
      <alignment vertical="top" wrapText="1"/>
    </xf>
    <xf numFmtId="3" fontId="3" fillId="0" borderId="7" xfId="0" applyNumberFormat="1" applyFont="1" applyBorder="1" applyAlignment="1">
      <alignment horizontal="right" wrapText="1"/>
    </xf>
    <xf numFmtId="0" fontId="2" fillId="0" borderId="7" xfId="0" applyFont="1" applyBorder="1" applyAlignment="1">
      <alignment/>
    </xf>
    <xf numFmtId="0" fontId="7" fillId="0" borderId="8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/>
    </xf>
    <xf numFmtId="0" fontId="6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vertical="top" wrapText="1"/>
    </xf>
    <xf numFmtId="0" fontId="2" fillId="0" borderId="11" xfId="0" applyFont="1" applyBorder="1" applyAlignment="1">
      <alignment horizontal="center"/>
    </xf>
    <xf numFmtId="0" fontId="3" fillId="0" borderId="0" xfId="0" applyFont="1" applyAlignment="1">
      <alignment vertical="top"/>
    </xf>
    <xf numFmtId="0" fontId="2" fillId="0" borderId="0" xfId="0" applyFont="1" applyAlignment="1">
      <alignment vertical="top"/>
    </xf>
    <xf numFmtId="49" fontId="2" fillId="0" borderId="0" xfId="0" applyNumberFormat="1" applyFont="1" applyAlignment="1">
      <alignment vertical="top"/>
    </xf>
    <xf numFmtId="0" fontId="10" fillId="0" borderId="10" xfId="0" applyFont="1" applyBorder="1" applyAlignment="1">
      <alignment horizontal="left" vertical="top" wrapText="1"/>
    </xf>
    <xf numFmtId="3" fontId="11" fillId="0" borderId="4" xfId="0" applyNumberFormat="1" applyFont="1" applyBorder="1" applyAlignment="1">
      <alignment horizontal="right" wrapText="1"/>
    </xf>
    <xf numFmtId="0" fontId="12" fillId="0" borderId="11" xfId="0" applyFont="1" applyBorder="1" applyAlignment="1">
      <alignment horizontal="center"/>
    </xf>
    <xf numFmtId="0" fontId="11" fillId="0" borderId="10" xfId="0" applyFont="1" applyBorder="1" applyAlignment="1">
      <alignment horizontal="left" vertical="top" wrapText="1"/>
    </xf>
    <xf numFmtId="3" fontId="11" fillId="0" borderId="4" xfId="0" applyNumberFormat="1" applyFont="1" applyBorder="1" applyAlignment="1">
      <alignment/>
    </xf>
    <xf numFmtId="0" fontId="12" fillId="0" borderId="10" xfId="0" applyFont="1" applyBorder="1" applyAlignment="1">
      <alignment vertical="top" wrapText="1"/>
    </xf>
    <xf numFmtId="3" fontId="12" fillId="0" borderId="4" xfId="0" applyNumberFormat="1" applyFont="1" applyFill="1" applyBorder="1" applyAlignment="1">
      <alignment/>
    </xf>
    <xf numFmtId="3" fontId="12" fillId="2" borderId="4" xfId="0" applyNumberFormat="1" applyFont="1" applyFill="1" applyBorder="1" applyAlignment="1">
      <alignment/>
    </xf>
    <xf numFmtId="3" fontId="12" fillId="0" borderId="4" xfId="0" applyNumberFormat="1" applyFont="1" applyBorder="1" applyAlignment="1">
      <alignment/>
    </xf>
    <xf numFmtId="3" fontId="11" fillId="0" borderId="4" xfId="0" applyNumberFormat="1" applyFont="1" applyFill="1" applyBorder="1" applyAlignment="1">
      <alignment/>
    </xf>
    <xf numFmtId="0" fontId="12" fillId="0" borderId="11" xfId="0" applyFont="1" applyBorder="1" applyAlignment="1">
      <alignment horizontal="center" vertical="center"/>
    </xf>
    <xf numFmtId="3" fontId="12" fillId="0" borderId="4" xfId="0" applyNumberFormat="1" applyFont="1" applyFill="1" applyBorder="1" applyAlignment="1">
      <alignment vertical="center" wrapText="1"/>
    </xf>
    <xf numFmtId="3" fontId="12" fillId="0" borderId="4" xfId="0" applyNumberFormat="1" applyFont="1" applyBorder="1" applyAlignment="1">
      <alignment vertical="center" wrapText="1"/>
    </xf>
    <xf numFmtId="3" fontId="12" fillId="0" borderId="4" xfId="0" applyNumberFormat="1" applyFont="1" applyFill="1" applyBorder="1" applyAlignment="1">
      <alignment wrapText="1"/>
    </xf>
    <xf numFmtId="3" fontId="12" fillId="0" borderId="4" xfId="0" applyNumberFormat="1" applyFont="1" applyBorder="1" applyAlignment="1">
      <alignment wrapText="1"/>
    </xf>
    <xf numFmtId="0" fontId="13" fillId="0" borderId="10" xfId="0" applyFont="1" applyBorder="1" applyAlignment="1">
      <alignment vertical="top" wrapText="1"/>
    </xf>
    <xf numFmtId="3" fontId="14" fillId="0" borderId="4" xfId="0" applyNumberFormat="1" applyFont="1" applyBorder="1" applyAlignment="1">
      <alignment wrapText="1"/>
    </xf>
    <xf numFmtId="0" fontId="15" fillId="0" borderId="10" xfId="0" applyFont="1" applyBorder="1" applyAlignment="1">
      <alignment horizontal="left" vertical="top" wrapText="1"/>
    </xf>
    <xf numFmtId="3" fontId="11" fillId="0" borderId="4" xfId="0" applyNumberFormat="1" applyFont="1" applyBorder="1" applyAlignment="1">
      <alignment wrapText="1"/>
    </xf>
    <xf numFmtId="0" fontId="11" fillId="0" borderId="10" xfId="0" applyFont="1" applyBorder="1" applyAlignment="1">
      <alignment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0" xfId="0" applyFont="1" applyBorder="1" applyAlignment="1">
      <alignment vertical="top" wrapText="1"/>
    </xf>
    <xf numFmtId="0" fontId="12" fillId="0" borderId="12" xfId="0" applyFont="1" applyBorder="1" applyAlignment="1">
      <alignment horizontal="center"/>
    </xf>
    <xf numFmtId="0" fontId="12" fillId="0" borderId="13" xfId="0" applyFont="1" applyBorder="1" applyAlignment="1">
      <alignment vertical="top" wrapText="1"/>
    </xf>
    <xf numFmtId="3" fontId="12" fillId="0" borderId="14" xfId="0" applyNumberFormat="1" applyFont="1" applyBorder="1" applyAlignment="1">
      <alignment/>
    </xf>
    <xf numFmtId="0" fontId="11" fillId="0" borderId="8" xfId="0" applyFont="1" applyBorder="1" applyAlignment="1">
      <alignment horizontal="center"/>
    </xf>
    <xf numFmtId="3" fontId="11" fillId="0" borderId="1" xfId="0" applyNumberFormat="1" applyFont="1" applyBorder="1" applyAlignment="1">
      <alignment/>
    </xf>
    <xf numFmtId="0" fontId="10" fillId="0" borderId="10" xfId="0" applyFont="1" applyBorder="1" applyAlignment="1">
      <alignment vertical="top" wrapText="1"/>
    </xf>
    <xf numFmtId="0" fontId="17" fillId="0" borderId="10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 vertical="top" wrapText="1"/>
    </xf>
    <xf numFmtId="0" fontId="10" fillId="0" borderId="9" xfId="0" applyFont="1" applyBorder="1" applyAlignment="1">
      <alignment vertical="top" wrapText="1"/>
    </xf>
    <xf numFmtId="3" fontId="7" fillId="0" borderId="4" xfId="0" applyNumberFormat="1" applyFont="1" applyFill="1" applyBorder="1" applyAlignment="1">
      <alignment/>
    </xf>
    <xf numFmtId="3" fontId="7" fillId="2" borderId="4" xfId="0" applyNumberFormat="1" applyFont="1" applyFill="1" applyBorder="1" applyAlignment="1">
      <alignment/>
    </xf>
    <xf numFmtId="0" fontId="7" fillId="0" borderId="17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7"/>
  <sheetViews>
    <sheetView tabSelected="1" zoomScale="90" zoomScaleNormal="90" workbookViewId="0" topLeftCell="A1">
      <selection activeCell="B9" sqref="B9"/>
    </sheetView>
  </sheetViews>
  <sheetFormatPr defaultColWidth="9.00390625" defaultRowHeight="12.75"/>
  <cols>
    <col min="1" max="1" width="3.625" style="2" customWidth="1"/>
    <col min="2" max="2" width="76.25390625" style="4" customWidth="1"/>
    <col min="3" max="3" width="11.00390625" style="3" customWidth="1"/>
    <col min="4" max="4" width="10.75390625" style="1" customWidth="1"/>
    <col min="5" max="11" width="8.875" style="1" customWidth="1"/>
  </cols>
  <sheetData>
    <row r="1" spans="2:5" ht="16.5">
      <c r="B1" s="36" t="s">
        <v>64</v>
      </c>
      <c r="C1" s="7"/>
      <c r="D1" s="7"/>
      <c r="E1" s="8"/>
    </row>
    <row r="2" spans="2:5" ht="12" customHeight="1">
      <c r="B2" s="37"/>
      <c r="C2" s="7"/>
      <c r="D2" s="7"/>
      <c r="E2" s="8"/>
    </row>
    <row r="3" spans="2:5" ht="16.5" customHeight="1">
      <c r="B3" s="37" t="s">
        <v>63</v>
      </c>
      <c r="C3" s="10"/>
      <c r="D3" s="7"/>
      <c r="E3" s="7"/>
    </row>
    <row r="4" spans="2:5" ht="16.5" customHeight="1">
      <c r="B4" s="38" t="s">
        <v>62</v>
      </c>
      <c r="C4" s="11"/>
      <c r="D4" s="9"/>
      <c r="E4" s="9"/>
    </row>
    <row r="5" spans="2:5" ht="17.25" customHeight="1">
      <c r="B5" s="38" t="s">
        <v>67</v>
      </c>
      <c r="C5" s="11"/>
      <c r="D5" s="9"/>
      <c r="E5" s="9"/>
    </row>
    <row r="6" spans="2:5" ht="15" customHeight="1">
      <c r="B6" s="11"/>
      <c r="C6" s="11"/>
      <c r="D6" s="9"/>
      <c r="E6" s="9"/>
    </row>
    <row r="7" spans="1:4" ht="18" customHeight="1">
      <c r="A7" s="74" t="s">
        <v>57</v>
      </c>
      <c r="B7" s="74"/>
      <c r="C7" s="74"/>
      <c r="D7" s="74"/>
    </row>
    <row r="8" ht="15" customHeight="1"/>
    <row r="9" spans="1:4" ht="53.25" customHeight="1">
      <c r="A9" s="30" t="s">
        <v>15</v>
      </c>
      <c r="B9" s="31" t="s">
        <v>17</v>
      </c>
      <c r="C9" s="73" t="s">
        <v>66</v>
      </c>
      <c r="D9" s="20" t="s">
        <v>65</v>
      </c>
    </row>
    <row r="10" spans="1:4" ht="13.5" customHeight="1">
      <c r="A10" s="32">
        <v>1</v>
      </c>
      <c r="B10" s="31">
        <v>2</v>
      </c>
      <c r="C10" s="12">
        <v>3</v>
      </c>
      <c r="D10" s="21">
        <v>4</v>
      </c>
    </row>
    <row r="11" spans="1:4" ht="17.25" customHeight="1" hidden="1">
      <c r="A11" s="26"/>
      <c r="B11" s="27" t="s">
        <v>36</v>
      </c>
      <c r="C11" s="28">
        <f>C14+C52</f>
        <v>122381</v>
      </c>
      <c r="D11" s="29"/>
    </row>
    <row r="12" spans="1:4" ht="12" customHeight="1" hidden="1">
      <c r="A12" s="14"/>
      <c r="B12" s="15"/>
      <c r="C12" s="16"/>
      <c r="D12" s="23"/>
    </row>
    <row r="13" spans="1:4" ht="12" customHeight="1">
      <c r="A13" s="68"/>
      <c r="B13" s="69"/>
      <c r="C13" s="16"/>
      <c r="D13" s="23"/>
    </row>
    <row r="14" spans="1:4" ht="14.25" customHeight="1">
      <c r="A14" s="35"/>
      <c r="B14" s="39" t="s">
        <v>31</v>
      </c>
      <c r="C14" s="40">
        <f>C16+C20+C39+C49+C46+C42</f>
        <v>56902</v>
      </c>
      <c r="D14" s="40">
        <f>D16+D20+D39+D49+D46+D42</f>
        <v>56824</v>
      </c>
    </row>
    <row r="15" spans="1:4" ht="12" customHeight="1">
      <c r="A15" s="35"/>
      <c r="B15" s="33"/>
      <c r="C15" s="22"/>
      <c r="D15" s="17"/>
    </row>
    <row r="16" spans="1:4" ht="15.75">
      <c r="A16" s="41"/>
      <c r="B16" s="42" t="s">
        <v>4</v>
      </c>
      <c r="C16" s="40">
        <v>18982</v>
      </c>
      <c r="D16" s="43">
        <v>18931</v>
      </c>
    </row>
    <row r="17" spans="1:4" ht="15.75" customHeight="1">
      <c r="A17" s="41">
        <v>1</v>
      </c>
      <c r="B17" s="44" t="s">
        <v>0</v>
      </c>
      <c r="C17" s="45">
        <v>18982</v>
      </c>
      <c r="D17" s="46">
        <v>18931</v>
      </c>
    </row>
    <row r="18" spans="1:11" s="19" customFormat="1" ht="14.25" customHeight="1">
      <c r="A18" s="41"/>
      <c r="B18" s="34" t="s">
        <v>47</v>
      </c>
      <c r="C18" s="71">
        <v>13982</v>
      </c>
      <c r="D18" s="72">
        <v>13951</v>
      </c>
      <c r="E18" s="18"/>
      <c r="F18" s="18"/>
      <c r="G18" s="18"/>
      <c r="H18" s="18"/>
      <c r="I18" s="18"/>
      <c r="J18" s="18"/>
      <c r="K18" s="18"/>
    </row>
    <row r="19" spans="1:4" ht="12" customHeight="1">
      <c r="A19" s="41"/>
      <c r="B19" s="44"/>
      <c r="C19" s="45"/>
      <c r="D19" s="47"/>
    </row>
    <row r="20" spans="1:4" ht="15.75">
      <c r="A20" s="41"/>
      <c r="B20" s="42" t="s">
        <v>5</v>
      </c>
      <c r="C20" s="48">
        <f>C21+C22+C23+C24+C25+C26+C27+C28+C29+C30+C31+C32+C33+C35+C36</f>
        <v>35284</v>
      </c>
      <c r="D20" s="43">
        <f>SUM(D21:D36)</f>
        <v>35282</v>
      </c>
    </row>
    <row r="21" spans="1:4" ht="15.75">
      <c r="A21" s="41">
        <v>2</v>
      </c>
      <c r="B21" s="44" t="s">
        <v>33</v>
      </c>
      <c r="C21" s="45">
        <v>743</v>
      </c>
      <c r="D21" s="47">
        <v>743</v>
      </c>
    </row>
    <row r="22" spans="1:4" ht="15.75" customHeight="1">
      <c r="A22" s="41">
        <v>3</v>
      </c>
      <c r="B22" s="44" t="s">
        <v>18</v>
      </c>
      <c r="C22" s="45">
        <v>3000</v>
      </c>
      <c r="D22" s="47">
        <v>3000</v>
      </c>
    </row>
    <row r="23" spans="1:4" ht="30.75" customHeight="1">
      <c r="A23" s="49">
        <v>4</v>
      </c>
      <c r="B23" s="44" t="s">
        <v>19</v>
      </c>
      <c r="C23" s="45">
        <v>884</v>
      </c>
      <c r="D23" s="47">
        <v>884</v>
      </c>
    </row>
    <row r="24" spans="1:4" ht="15.75" customHeight="1">
      <c r="A24" s="41">
        <v>5</v>
      </c>
      <c r="B24" s="44" t="s">
        <v>1</v>
      </c>
      <c r="C24" s="50">
        <v>18060</v>
      </c>
      <c r="D24" s="51">
        <v>18060</v>
      </c>
    </row>
    <row r="25" spans="1:4" ht="15.75">
      <c r="A25" s="41">
        <v>6</v>
      </c>
      <c r="B25" s="44" t="s">
        <v>20</v>
      </c>
      <c r="C25" s="45">
        <v>348</v>
      </c>
      <c r="D25" s="47">
        <v>348</v>
      </c>
    </row>
    <row r="26" spans="1:4" ht="30.75" customHeight="1" hidden="1">
      <c r="A26" s="49">
        <v>7</v>
      </c>
      <c r="B26" s="44" t="s">
        <v>21</v>
      </c>
      <c r="C26" s="52">
        <v>0</v>
      </c>
      <c r="D26" s="51"/>
    </row>
    <row r="27" spans="1:4" ht="16.5" customHeight="1">
      <c r="A27" s="41">
        <v>7</v>
      </c>
      <c r="B27" s="44" t="s">
        <v>49</v>
      </c>
      <c r="C27" s="45">
        <v>89</v>
      </c>
      <c r="D27" s="47">
        <v>89</v>
      </c>
    </row>
    <row r="28" spans="1:4" ht="15.75">
      <c r="A28" s="41">
        <v>8</v>
      </c>
      <c r="B28" s="44" t="s">
        <v>30</v>
      </c>
      <c r="C28" s="45">
        <v>24</v>
      </c>
      <c r="D28" s="47">
        <v>24</v>
      </c>
    </row>
    <row r="29" spans="1:4" ht="15" customHeight="1">
      <c r="A29" s="41">
        <v>9</v>
      </c>
      <c r="B29" s="44" t="s">
        <v>24</v>
      </c>
      <c r="C29" s="50">
        <v>1478</v>
      </c>
      <c r="D29" s="51">
        <v>1478</v>
      </c>
    </row>
    <row r="30" spans="1:4" ht="15" customHeight="1">
      <c r="A30" s="41">
        <v>10</v>
      </c>
      <c r="B30" s="44" t="s">
        <v>25</v>
      </c>
      <c r="C30" s="52">
        <v>6</v>
      </c>
      <c r="D30" s="53">
        <v>5</v>
      </c>
    </row>
    <row r="31" spans="1:4" ht="15.75" customHeight="1">
      <c r="A31" s="41">
        <v>11</v>
      </c>
      <c r="B31" s="44" t="s">
        <v>2</v>
      </c>
      <c r="C31" s="50">
        <v>82</v>
      </c>
      <c r="D31" s="51">
        <v>82</v>
      </c>
    </row>
    <row r="32" spans="1:4" ht="15.75">
      <c r="A32" s="41">
        <v>12</v>
      </c>
      <c r="B32" s="44" t="s">
        <v>26</v>
      </c>
      <c r="C32" s="50">
        <v>5</v>
      </c>
      <c r="D32" s="51">
        <v>4</v>
      </c>
    </row>
    <row r="33" spans="1:4" ht="15.75">
      <c r="A33" s="41">
        <v>13</v>
      </c>
      <c r="B33" s="44" t="s">
        <v>22</v>
      </c>
      <c r="C33" s="45">
        <v>1200</v>
      </c>
      <c r="D33" s="47">
        <v>1200</v>
      </c>
    </row>
    <row r="34" spans="1:4" ht="15" customHeight="1" hidden="1">
      <c r="A34" s="41">
        <v>15</v>
      </c>
      <c r="B34" s="54" t="s">
        <v>3</v>
      </c>
      <c r="C34" s="52">
        <v>16000</v>
      </c>
      <c r="D34" s="55"/>
    </row>
    <row r="35" spans="1:4" ht="18" customHeight="1">
      <c r="A35" s="41">
        <v>14</v>
      </c>
      <c r="B35" s="54" t="s">
        <v>50</v>
      </c>
      <c r="C35" s="52">
        <v>5662</v>
      </c>
      <c r="D35" s="53">
        <v>5662</v>
      </c>
    </row>
    <row r="36" spans="1:4" ht="15.75" customHeight="1">
      <c r="A36" s="41">
        <v>15</v>
      </c>
      <c r="B36" s="54" t="s">
        <v>48</v>
      </c>
      <c r="C36" s="52">
        <v>3703</v>
      </c>
      <c r="D36" s="53">
        <v>3703</v>
      </c>
    </row>
    <row r="37" spans="1:4" ht="15" customHeight="1">
      <c r="A37" s="41"/>
      <c r="B37" s="34" t="s">
        <v>47</v>
      </c>
      <c r="C37" s="25">
        <v>3703</v>
      </c>
      <c r="D37" s="25">
        <v>3703</v>
      </c>
    </row>
    <row r="38" spans="1:4" ht="12" customHeight="1">
      <c r="A38" s="41"/>
      <c r="B38" s="54"/>
      <c r="C38" s="53"/>
      <c r="D38" s="55"/>
    </row>
    <row r="39" spans="1:4" ht="15" customHeight="1" hidden="1">
      <c r="A39" s="41"/>
      <c r="B39" s="56" t="s">
        <v>7</v>
      </c>
      <c r="C39" s="57"/>
      <c r="D39" s="55"/>
    </row>
    <row r="40" spans="1:5" ht="15" customHeight="1" hidden="1">
      <c r="A40" s="41">
        <v>16</v>
      </c>
      <c r="B40" s="54" t="s">
        <v>23</v>
      </c>
      <c r="C40" s="53">
        <v>0</v>
      </c>
      <c r="D40" s="55"/>
      <c r="E40" s="5"/>
    </row>
    <row r="41" spans="1:5" ht="15" customHeight="1" hidden="1">
      <c r="A41" s="41"/>
      <c r="B41" s="54"/>
      <c r="C41" s="53"/>
      <c r="D41" s="55"/>
      <c r="E41" s="5"/>
    </row>
    <row r="42" spans="1:5" ht="15.75" customHeight="1">
      <c r="A42" s="41"/>
      <c r="B42" s="42" t="s">
        <v>8</v>
      </c>
      <c r="C42" s="57">
        <v>136</v>
      </c>
      <c r="D42" s="57">
        <f>SUM(D43)</f>
        <v>135</v>
      </c>
      <c r="E42" s="5"/>
    </row>
    <row r="43" spans="1:5" ht="30.75" customHeight="1">
      <c r="A43" s="49">
        <v>17</v>
      </c>
      <c r="B43" s="44" t="s">
        <v>55</v>
      </c>
      <c r="C43" s="47">
        <v>136</v>
      </c>
      <c r="D43" s="53">
        <v>135</v>
      </c>
      <c r="E43" s="5"/>
    </row>
    <row r="44" spans="1:5" ht="14.25" customHeight="1">
      <c r="A44" s="41"/>
      <c r="B44" s="34" t="s">
        <v>47</v>
      </c>
      <c r="C44" s="24">
        <v>136</v>
      </c>
      <c r="D44" s="25">
        <v>135</v>
      </c>
      <c r="E44" s="5"/>
    </row>
    <row r="45" spans="1:4" ht="12" customHeight="1">
      <c r="A45" s="41"/>
      <c r="B45" s="44"/>
      <c r="C45" s="47"/>
      <c r="D45" s="47"/>
    </row>
    <row r="46" spans="1:4" ht="16.5" customHeight="1">
      <c r="A46" s="41"/>
      <c r="B46" s="58" t="s">
        <v>32</v>
      </c>
      <c r="C46" s="43">
        <v>500</v>
      </c>
      <c r="D46" s="43">
        <f>SUM(D47)</f>
        <v>500</v>
      </c>
    </row>
    <row r="47" spans="1:4" ht="15.75" customHeight="1">
      <c r="A47" s="41">
        <v>18</v>
      </c>
      <c r="B47" s="44" t="s">
        <v>51</v>
      </c>
      <c r="C47" s="47">
        <v>500</v>
      </c>
      <c r="D47" s="47">
        <v>500</v>
      </c>
    </row>
    <row r="48" spans="1:4" ht="12" customHeight="1">
      <c r="A48" s="41"/>
      <c r="B48" s="44"/>
      <c r="C48" s="47"/>
      <c r="D48" s="47"/>
    </row>
    <row r="49" spans="1:4" ht="15.75">
      <c r="A49" s="41"/>
      <c r="B49" s="42" t="s">
        <v>6</v>
      </c>
      <c r="C49" s="43">
        <v>2000</v>
      </c>
      <c r="D49" s="43">
        <f>SUM(D50)</f>
        <v>1976</v>
      </c>
    </row>
    <row r="50" spans="1:4" ht="15.75" customHeight="1">
      <c r="A50" s="41">
        <v>19</v>
      </c>
      <c r="B50" s="44" t="s">
        <v>9</v>
      </c>
      <c r="C50" s="47">
        <v>2000</v>
      </c>
      <c r="D50" s="47">
        <v>1976</v>
      </c>
    </row>
    <row r="51" spans="1:4" ht="12" customHeight="1">
      <c r="A51" s="41"/>
      <c r="B51" s="58"/>
      <c r="C51" s="47"/>
      <c r="D51" s="47"/>
    </row>
    <row r="52" spans="1:4" ht="13.5" customHeight="1">
      <c r="A52" s="41"/>
      <c r="B52" s="39" t="s">
        <v>13</v>
      </c>
      <c r="C52" s="43">
        <f>C54+C58+C62+C69</f>
        <v>65479</v>
      </c>
      <c r="D52" s="43">
        <f>D54+D58+D62+D69</f>
        <v>65475</v>
      </c>
    </row>
    <row r="53" spans="1:4" ht="12" customHeight="1">
      <c r="A53" s="41"/>
      <c r="B53" s="42"/>
      <c r="C53" s="47"/>
      <c r="D53" s="47"/>
    </row>
    <row r="54" spans="1:4" ht="15.75">
      <c r="A54" s="41"/>
      <c r="B54" s="42" t="s">
        <v>5</v>
      </c>
      <c r="C54" s="43">
        <v>6000</v>
      </c>
      <c r="D54" s="43">
        <f>SUM(D55:D56)</f>
        <v>5996</v>
      </c>
    </row>
    <row r="55" spans="1:4" ht="30" customHeight="1">
      <c r="A55" s="49">
        <v>1</v>
      </c>
      <c r="B55" s="67" t="s">
        <v>35</v>
      </c>
      <c r="C55" s="53">
        <v>4000</v>
      </c>
      <c r="D55" s="53">
        <v>4000</v>
      </c>
    </row>
    <row r="56" spans="1:4" ht="30" customHeight="1">
      <c r="A56" s="49">
        <v>2</v>
      </c>
      <c r="B56" s="67" t="s">
        <v>16</v>
      </c>
      <c r="C56" s="53">
        <v>2000</v>
      </c>
      <c r="D56" s="53">
        <v>1996</v>
      </c>
    </row>
    <row r="57" spans="1:4" ht="12" customHeight="1">
      <c r="A57" s="41"/>
      <c r="B57" s="44"/>
      <c r="C57" s="47"/>
      <c r="D57" s="47"/>
    </row>
    <row r="58" spans="1:4" ht="16.5" customHeight="1">
      <c r="A58" s="41"/>
      <c r="B58" s="42" t="s">
        <v>8</v>
      </c>
      <c r="C58" s="43">
        <v>10479</v>
      </c>
      <c r="D58" s="43">
        <f>SUM(D59)</f>
        <v>10479</v>
      </c>
    </row>
    <row r="59" spans="1:4" ht="30.75" customHeight="1">
      <c r="A59" s="41"/>
      <c r="B59" s="59" t="s">
        <v>58</v>
      </c>
      <c r="C59" s="47">
        <v>10479</v>
      </c>
      <c r="D59" s="47">
        <v>10479</v>
      </c>
    </row>
    <row r="60" spans="1:4" ht="30.75" customHeight="1">
      <c r="A60" s="49">
        <v>3</v>
      </c>
      <c r="B60" s="44" t="s">
        <v>12</v>
      </c>
      <c r="C60" s="47">
        <v>10479</v>
      </c>
      <c r="D60" s="47">
        <v>10479</v>
      </c>
    </row>
    <row r="61" spans="1:4" ht="12" customHeight="1">
      <c r="A61" s="41"/>
      <c r="B61" s="44"/>
      <c r="C61" s="47"/>
      <c r="D61" s="47"/>
    </row>
    <row r="62" spans="1:4" ht="16.5" customHeight="1">
      <c r="A62" s="41"/>
      <c r="B62" s="42" t="s">
        <v>6</v>
      </c>
      <c r="C62" s="43">
        <f>C63+C66</f>
        <v>37000</v>
      </c>
      <c r="D62" s="43">
        <f>D63+D66</f>
        <v>37000</v>
      </c>
    </row>
    <row r="63" spans="1:4" ht="29.25" customHeight="1">
      <c r="A63" s="41"/>
      <c r="B63" s="59" t="s">
        <v>14</v>
      </c>
      <c r="C63" s="47">
        <f>C64+C65</f>
        <v>30000</v>
      </c>
      <c r="D63" s="47">
        <v>30000</v>
      </c>
    </row>
    <row r="64" spans="1:4" ht="30" customHeight="1">
      <c r="A64" s="49">
        <v>4</v>
      </c>
      <c r="B64" s="44" t="s">
        <v>27</v>
      </c>
      <c r="C64" s="47">
        <v>25000</v>
      </c>
      <c r="D64" s="47">
        <v>25000</v>
      </c>
    </row>
    <row r="65" spans="1:4" ht="30" customHeight="1">
      <c r="A65" s="49">
        <v>5</v>
      </c>
      <c r="B65" s="44" t="s">
        <v>34</v>
      </c>
      <c r="C65" s="47">
        <v>5000</v>
      </c>
      <c r="D65" s="47">
        <v>5000</v>
      </c>
    </row>
    <row r="66" spans="1:4" ht="30.75" customHeight="1">
      <c r="A66" s="41"/>
      <c r="B66" s="60" t="s">
        <v>52</v>
      </c>
      <c r="C66" s="47">
        <v>7000</v>
      </c>
      <c r="D66" s="47">
        <v>7000</v>
      </c>
    </row>
    <row r="67" spans="1:4" ht="15.75" customHeight="1">
      <c r="A67" s="41">
        <v>6</v>
      </c>
      <c r="B67" s="44" t="s">
        <v>28</v>
      </c>
      <c r="C67" s="47">
        <v>7000</v>
      </c>
      <c r="D67" s="47">
        <v>7000</v>
      </c>
    </row>
    <row r="68" spans="1:4" ht="12" customHeight="1">
      <c r="A68" s="41"/>
      <c r="B68" s="44"/>
      <c r="C68" s="47"/>
      <c r="D68" s="47"/>
    </row>
    <row r="69" spans="1:4" ht="15.75">
      <c r="A69" s="41"/>
      <c r="B69" s="42" t="s">
        <v>10</v>
      </c>
      <c r="C69" s="43">
        <v>12000</v>
      </c>
      <c r="D69" s="43">
        <f>SUM(D70)</f>
        <v>12000</v>
      </c>
    </row>
    <row r="70" spans="1:4" ht="16.5" customHeight="1">
      <c r="A70" s="41"/>
      <c r="B70" s="59" t="s">
        <v>11</v>
      </c>
      <c r="C70" s="47">
        <v>12000</v>
      </c>
      <c r="D70" s="47">
        <v>12000</v>
      </c>
    </row>
    <row r="71" spans="1:4" ht="30.75" customHeight="1">
      <c r="A71" s="49">
        <v>7</v>
      </c>
      <c r="B71" s="44" t="s">
        <v>29</v>
      </c>
      <c r="C71" s="47">
        <v>12000</v>
      </c>
      <c r="D71" s="47">
        <v>12000</v>
      </c>
    </row>
    <row r="72" spans="1:4" ht="12" customHeight="1" hidden="1">
      <c r="A72" s="49"/>
      <c r="B72" s="44"/>
      <c r="C72" s="47"/>
      <c r="D72" s="47"/>
    </row>
    <row r="73" spans="1:4" ht="14.25" customHeight="1" hidden="1">
      <c r="A73" s="49"/>
      <c r="B73" s="58" t="s">
        <v>43</v>
      </c>
      <c r="C73" s="43">
        <f>C14+C52</f>
        <v>122381</v>
      </c>
      <c r="D73" s="43" t="s">
        <v>44</v>
      </c>
    </row>
    <row r="74" spans="1:4" ht="12" customHeight="1">
      <c r="A74" s="49"/>
      <c r="B74" s="44"/>
      <c r="C74" s="47"/>
      <c r="D74" s="47"/>
    </row>
    <row r="75" spans="1:4" ht="15" customHeight="1">
      <c r="A75" s="49"/>
      <c r="B75" s="66" t="s">
        <v>45</v>
      </c>
      <c r="C75" s="43">
        <f>C77+C81+C86+C89+C93</f>
        <v>87400</v>
      </c>
      <c r="D75" s="43">
        <f>D77+D81+D86+D89+D93</f>
        <v>86100</v>
      </c>
    </row>
    <row r="76" spans="1:4" ht="12" customHeight="1">
      <c r="A76" s="49"/>
      <c r="B76" s="44"/>
      <c r="C76" s="47"/>
      <c r="D76" s="47"/>
    </row>
    <row r="77" spans="1:4" ht="16.5" customHeight="1">
      <c r="A77" s="49"/>
      <c r="B77" s="42" t="s">
        <v>4</v>
      </c>
      <c r="C77" s="43">
        <f>C78+C79</f>
        <v>52600</v>
      </c>
      <c r="D77" s="43">
        <f>D78+D79</f>
        <v>52600</v>
      </c>
    </row>
    <row r="78" spans="1:4" ht="30.75" customHeight="1">
      <c r="A78" s="49">
        <v>1</v>
      </c>
      <c r="B78" s="44" t="s">
        <v>59</v>
      </c>
      <c r="C78" s="47">
        <v>2600</v>
      </c>
      <c r="D78" s="47">
        <v>2600</v>
      </c>
    </row>
    <row r="79" spans="1:4" ht="31.5" customHeight="1">
      <c r="A79" s="49">
        <v>2</v>
      </c>
      <c r="B79" s="44" t="s">
        <v>37</v>
      </c>
      <c r="C79" s="47">
        <v>50000</v>
      </c>
      <c r="D79" s="47">
        <v>50000</v>
      </c>
    </row>
    <row r="80" spans="1:4" ht="12" customHeight="1">
      <c r="A80" s="49"/>
      <c r="B80" s="44"/>
      <c r="C80" s="47"/>
      <c r="D80" s="47"/>
    </row>
    <row r="81" spans="1:4" ht="15.75" customHeight="1">
      <c r="A81" s="49"/>
      <c r="B81" s="42" t="s">
        <v>5</v>
      </c>
      <c r="C81" s="43">
        <f>SUM(C82:C84)</f>
        <v>6500</v>
      </c>
      <c r="D81" s="43">
        <f>SUM(D82:D83)</f>
        <v>5500</v>
      </c>
    </row>
    <row r="82" spans="1:4" ht="30" customHeight="1">
      <c r="A82" s="49">
        <v>3</v>
      </c>
      <c r="B82" s="44" t="s">
        <v>54</v>
      </c>
      <c r="C82" s="47">
        <v>5000</v>
      </c>
      <c r="D82" s="47">
        <v>5000</v>
      </c>
    </row>
    <row r="83" spans="1:4" ht="30.75" customHeight="1">
      <c r="A83" s="49">
        <v>4</v>
      </c>
      <c r="B83" s="44" t="s">
        <v>38</v>
      </c>
      <c r="C83" s="47">
        <v>500</v>
      </c>
      <c r="D83" s="47">
        <v>500</v>
      </c>
    </row>
    <row r="84" spans="1:4" ht="15.75" customHeight="1">
      <c r="A84" s="49">
        <v>5</v>
      </c>
      <c r="B84" s="44" t="s">
        <v>53</v>
      </c>
      <c r="C84" s="47">
        <v>1000</v>
      </c>
      <c r="D84" s="47">
        <v>0</v>
      </c>
    </row>
    <row r="85" spans="1:4" ht="12" customHeight="1">
      <c r="A85" s="49"/>
      <c r="B85" s="44"/>
      <c r="C85" s="47"/>
      <c r="D85" s="47"/>
    </row>
    <row r="86" spans="1:4" ht="15" customHeight="1">
      <c r="A86" s="49"/>
      <c r="B86" s="42" t="s">
        <v>8</v>
      </c>
      <c r="C86" s="43">
        <f>C87</f>
        <v>300</v>
      </c>
      <c r="D86" s="47">
        <v>0</v>
      </c>
    </row>
    <row r="87" spans="1:4" ht="30.75" customHeight="1">
      <c r="A87" s="49">
        <v>6</v>
      </c>
      <c r="B87" s="44" t="s">
        <v>56</v>
      </c>
      <c r="C87" s="47">
        <v>300</v>
      </c>
      <c r="D87" s="47">
        <v>0</v>
      </c>
    </row>
    <row r="88" spans="1:4" ht="12" customHeight="1">
      <c r="A88" s="49"/>
      <c r="B88" s="44"/>
      <c r="C88" s="47"/>
      <c r="D88" s="47"/>
    </row>
    <row r="89" spans="1:4" ht="15.75" customHeight="1">
      <c r="A89" s="49"/>
      <c r="B89" s="42" t="s">
        <v>6</v>
      </c>
      <c r="C89" s="43">
        <f>C90+C91</f>
        <v>19000</v>
      </c>
      <c r="D89" s="43">
        <f>SUM(D90:D91)</f>
        <v>19000</v>
      </c>
    </row>
    <row r="90" spans="1:4" ht="30.75" customHeight="1">
      <c r="A90" s="49">
        <v>7</v>
      </c>
      <c r="B90" s="44" t="s">
        <v>40</v>
      </c>
      <c r="C90" s="47">
        <v>5000</v>
      </c>
      <c r="D90" s="47">
        <v>5000</v>
      </c>
    </row>
    <row r="91" spans="1:4" ht="15.75" customHeight="1">
      <c r="A91" s="49">
        <v>8</v>
      </c>
      <c r="B91" s="44" t="s">
        <v>39</v>
      </c>
      <c r="C91" s="47">
        <v>14000</v>
      </c>
      <c r="D91" s="47">
        <v>14000</v>
      </c>
    </row>
    <row r="92" spans="1:4" ht="12" customHeight="1">
      <c r="A92" s="49"/>
      <c r="B92" s="44"/>
      <c r="C92" s="47"/>
      <c r="D92" s="47"/>
    </row>
    <row r="93" spans="1:4" ht="15" customHeight="1">
      <c r="A93" s="49"/>
      <c r="B93" s="42" t="s">
        <v>10</v>
      </c>
      <c r="C93" s="43">
        <f>C94</f>
        <v>9000</v>
      </c>
      <c r="D93" s="43">
        <f>SUM(D94)</f>
        <v>9000</v>
      </c>
    </row>
    <row r="94" spans="1:4" ht="30.75" customHeight="1">
      <c r="A94" s="49">
        <v>9</v>
      </c>
      <c r="B94" s="44" t="s">
        <v>41</v>
      </c>
      <c r="C94" s="47">
        <v>9000</v>
      </c>
      <c r="D94" s="47">
        <v>9000</v>
      </c>
    </row>
    <row r="95" spans="1:4" ht="12" customHeight="1">
      <c r="A95" s="49"/>
      <c r="B95" s="44"/>
      <c r="C95" s="47"/>
      <c r="D95" s="47"/>
    </row>
    <row r="96" spans="1:4" ht="15" customHeight="1">
      <c r="A96" s="49"/>
      <c r="B96" s="66" t="s">
        <v>46</v>
      </c>
      <c r="C96" s="43">
        <f>C98+C102</f>
        <v>111000</v>
      </c>
      <c r="D96" s="43">
        <f>D98+D102</f>
        <v>111000</v>
      </c>
    </row>
    <row r="97" spans="1:4" ht="12" customHeight="1">
      <c r="A97" s="49"/>
      <c r="B97" s="58"/>
      <c r="C97" s="47"/>
      <c r="D97" s="47"/>
    </row>
    <row r="98" spans="1:4" ht="15.75" customHeight="1">
      <c r="A98" s="49"/>
      <c r="B98" s="42" t="s">
        <v>6</v>
      </c>
      <c r="C98" s="43">
        <f>C99+C100</f>
        <v>80100</v>
      </c>
      <c r="D98" s="43">
        <f>SUM(D99:D100)</f>
        <v>80100</v>
      </c>
    </row>
    <row r="99" spans="1:4" ht="30.75" customHeight="1">
      <c r="A99" s="49">
        <v>1</v>
      </c>
      <c r="B99" s="44" t="s">
        <v>40</v>
      </c>
      <c r="C99" s="47">
        <v>63400</v>
      </c>
      <c r="D99" s="47">
        <v>63400</v>
      </c>
    </row>
    <row r="100" spans="1:4" ht="46.5" customHeight="1">
      <c r="A100" s="49">
        <v>2</v>
      </c>
      <c r="B100" s="60" t="s">
        <v>61</v>
      </c>
      <c r="C100" s="47">
        <v>16700</v>
      </c>
      <c r="D100" s="47">
        <v>16700</v>
      </c>
    </row>
    <row r="101" spans="1:4" ht="12" customHeight="1">
      <c r="A101" s="49"/>
      <c r="B101" s="44"/>
      <c r="C101" s="47"/>
      <c r="D101" s="47"/>
    </row>
    <row r="102" spans="1:4" ht="15.75" customHeight="1">
      <c r="A102" s="49"/>
      <c r="B102" s="42" t="s">
        <v>10</v>
      </c>
      <c r="C102" s="43">
        <v>30900</v>
      </c>
      <c r="D102" s="43">
        <v>30900</v>
      </c>
    </row>
    <row r="103" spans="1:4" ht="45.75" customHeight="1">
      <c r="A103" s="49">
        <v>3</v>
      </c>
      <c r="B103" s="60" t="s">
        <v>60</v>
      </c>
      <c r="C103" s="47">
        <v>30900</v>
      </c>
      <c r="D103" s="47">
        <v>30900</v>
      </c>
    </row>
    <row r="104" spans="1:4" ht="12" customHeight="1">
      <c r="A104" s="61"/>
      <c r="B104" s="62"/>
      <c r="C104" s="63"/>
      <c r="D104" s="63"/>
    </row>
    <row r="105" spans="1:11" s="6" customFormat="1" ht="13.5" customHeight="1">
      <c r="A105" s="64"/>
      <c r="B105" s="70" t="s">
        <v>42</v>
      </c>
      <c r="C105" s="65">
        <f>C14+C52+C75+C96</f>
        <v>320781</v>
      </c>
      <c r="D105" s="65">
        <f>D14+D52+D75+D96</f>
        <v>319399</v>
      </c>
      <c r="E105" s="5"/>
      <c r="F105" s="5"/>
      <c r="G105" s="5"/>
      <c r="H105" s="5"/>
      <c r="I105" s="5"/>
      <c r="J105" s="5"/>
      <c r="K105" s="5"/>
    </row>
    <row r="107" ht="27" customHeight="1">
      <c r="B107" s="13"/>
    </row>
  </sheetData>
  <mergeCells count="1">
    <mergeCell ref="A7:D7"/>
  </mergeCells>
  <printOptions/>
  <pageMargins left="1.062992125984252" right="0" top="0.5905511811023623" bottom="0.3937007874015748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SkakovskayaOV</dc:creator>
  <cp:keywords/>
  <dc:description/>
  <cp:lastModifiedBy>PalkinaEV</cp:lastModifiedBy>
  <cp:lastPrinted>2006-03-22T09:27:11Z</cp:lastPrinted>
  <dcterms:created xsi:type="dcterms:W3CDTF">2004-11-22T12:26:17Z</dcterms:created>
  <dcterms:modified xsi:type="dcterms:W3CDTF">2006-05-17T06:46:49Z</dcterms:modified>
  <cp:category/>
  <cp:version/>
  <cp:contentType/>
  <cp:contentStatus/>
</cp:coreProperties>
</file>