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<sst xmlns="http://schemas.openxmlformats.org/spreadsheetml/2006/main" count="146" uniqueCount="74">
  <si>
    <t>Наименование</t>
  </si>
  <si>
    <t>ОБРАЗОВАНИЕ</t>
  </si>
  <si>
    <t>городского Совета депутатов</t>
  </si>
  <si>
    <t xml:space="preserve">ВСЕГО   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</si>
  <si>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</si>
  <si>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</si>
  <si>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</si>
  <si>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Раз-дел</t>
  </si>
  <si>
    <t>01</t>
  </si>
  <si>
    <t>02</t>
  </si>
  <si>
    <t>03</t>
  </si>
  <si>
    <t>04</t>
  </si>
  <si>
    <t>06</t>
  </si>
  <si>
    <t>07</t>
  </si>
  <si>
    <t>12</t>
  </si>
  <si>
    <t>13</t>
  </si>
  <si>
    <t>15</t>
  </si>
  <si>
    <t>09</t>
  </si>
  <si>
    <t>10</t>
  </si>
  <si>
    <t>08</t>
  </si>
  <si>
    <t>05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</si>
  <si>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</si>
  <si>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</si>
  <si>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</si>
  <si>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</si>
  <si>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</si>
  <si>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>Обслуживание государственного и муниципального долга</t>
  </si>
  <si>
    <t xml:space="preserve">Резервные фонды </t>
  </si>
  <si>
    <t>Другие общегосударственные вопросы</t>
  </si>
  <si>
    <t>Органы внутренних дел</t>
  </si>
  <si>
    <t>Предупреждение и ликвидация последствий чрезвычайных ситуаций и стихийных бедствий, гражданская оборона</t>
  </si>
  <si>
    <t>Обеспечение противопожарной безопасности</t>
  </si>
  <si>
    <t>Топливо и энергетика</t>
  </si>
  <si>
    <t>Транспорт</t>
  </si>
  <si>
    <t>Связь и информатика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</si>
  <si>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</si>
  <si>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</si>
  <si>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</si>
  <si>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</si>
  <si>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</si>
  <si>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</si>
  <si>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</si>
  <si>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</si>
  <si>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</t>
  </si>
  <si>
    <t>Здравоохранение</t>
  </si>
  <si>
    <t>Спорт и физическая культура</t>
  </si>
  <si>
    <t>Другие вопросы в области здравоохранения и спорта</t>
  </si>
  <si>
    <t>Другие вопросы в области социальной политики</t>
  </si>
  <si>
    <t>3</t>
  </si>
  <si>
    <t>Другие вопросы  в области национальной экономики</t>
  </si>
  <si>
    <t>11</t>
  </si>
  <si>
    <t>ОХРАНА ОКРУЖАЮЩЕЙ СРЕДЫ</t>
  </si>
  <si>
    <t>Другие вопросы в области охраны окружающей среды</t>
  </si>
  <si>
    <t>Другие вопросы в области культуры, кинематографии и средств массовой информации</t>
  </si>
  <si>
    <t>Программа "Неотложные меры по совершенствованию скорой и неотложной медицинской помощи населению города Архангельска на 2004-2006 годы"</t>
  </si>
  <si>
    <t>Под-раз-дел</t>
  </si>
  <si>
    <t>Всего</t>
  </si>
  <si>
    <t xml:space="preserve">к решению Архангельского </t>
  </si>
  <si>
    <t>КУЛЬТУРА, КИНЕМАТОГРАФИЯ И СРЕДСТВА МАССОВОЙ ИНФОРМАЦИИ</t>
  </si>
  <si>
    <t>Пенсионное обеспечение</t>
  </si>
  <si>
    <t>Социальное обслуживание населения</t>
  </si>
  <si>
    <t>Социальное обеспечение населения</t>
  </si>
  <si>
    <t>ПРИЛОЖЕНИЕ № 2</t>
  </si>
  <si>
    <t>Процент исполнения</t>
  </si>
  <si>
    <t xml:space="preserve"> Распределение расходов  городского  бюджета  за  2005  год  по  разделам,  подразделам</t>
  </si>
  <si>
    <t>Борьба с беспризорностью, опека, попечительство</t>
  </si>
  <si>
    <t xml:space="preserve">в т.ч.: пред-прини-матель-ская деятель-                                                            ность </t>
  </si>
  <si>
    <t xml:space="preserve">ЖИЛИЩНО-КОММУНАЛЬНОЕ ХОЗЯЙСТВО        </t>
  </si>
  <si>
    <t>ЗДРАВООХРАНЕНИЕ И СПОРТ</t>
  </si>
  <si>
    <t>СОЦИАЛЬНАЯ ПОЛИТИКА</t>
  </si>
  <si>
    <t xml:space="preserve">    функциональной  классификации расходов бюджетов Российской Федерации</t>
  </si>
  <si>
    <t>Кассовое исполнение (отчет),                                                       тыс. руб.</t>
  </si>
  <si>
    <t>Утв. бюджетные                                                  назначения                                                                                                                                      с изм. и доп.,                                     тыс. руб.</t>
  </si>
  <si>
    <t>от 22.03.2006  № 135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</si>
</sst>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</numFmts>
  <fonts count="1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i/>
      <sz val="11"/>
      <name val="Times New Roman"/>
      <family val="1"/>
    </font>
    <font>
      <sz val="12"/>
      <name val="Arial Cyr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hair">
        <color indexed="23"/>
      </right>
      <top style="thin"/>
      <bottom style="thin"/>
    </border>
    <border>
      <left style="hair">
        <color indexed="23"/>
      </left>
      <right style="hair">
        <color indexed="23"/>
      </right>
      <top style="thin"/>
      <bottom style="thin"/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>
        <color indexed="23"/>
      </right>
      <top style="thin"/>
      <bottom style="hair"/>
    </border>
    <border>
      <left style="hair">
        <color indexed="23"/>
      </left>
      <right style="hair">
        <color indexed="2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>
        <color indexed="23"/>
      </left>
      <right style="hair">
        <color indexed="2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>
        <color indexed="23"/>
      </right>
      <top style="hair"/>
      <bottom style="hair"/>
    </border>
    <border>
      <left style="thin"/>
      <right style="hair">
        <color indexed="23"/>
      </right>
      <top style="hair"/>
      <bottom>
        <color indexed="63"/>
      </bottom>
    </border>
    <border>
      <left style="hair">
        <color indexed="23"/>
      </left>
      <right style="hair">
        <color indexed="2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23"/>
      </left>
      <right>
        <color indexed="63"/>
      </right>
      <top style="hair"/>
      <bottom style="hair"/>
    </border>
    <border>
      <left>
        <color indexed="63"/>
      </left>
      <right style="hair">
        <color indexed="23"/>
      </right>
      <top style="hair"/>
      <bottom style="hair"/>
    </border>
    <border>
      <left style="hair">
        <color indexed="23"/>
      </left>
      <right style="hair">
        <color indexed="23"/>
      </right>
      <top style="thin"/>
      <bottom>
        <color indexed="63"/>
      </bottom>
    </border>
    <border>
      <left style="hair">
        <color indexed="23"/>
      </left>
      <right style="thin"/>
      <top style="thin"/>
      <bottom>
        <color indexed="63"/>
      </bottom>
    </border>
    <border>
      <left style="hair">
        <color indexed="2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2" fillId="0" borderId="2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3" fontId="2" fillId="0" borderId="5" xfId="0" applyNumberFormat="1" applyFont="1" applyFill="1" applyBorder="1" applyAlignment="1">
      <alignment horizontal="center" vertical="top" wrapText="1"/>
    </xf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6" xfId="0" applyNumberFormat="1" applyFont="1" applyFill="1" applyBorder="1" applyAlignment="1">
      <alignment horizontal="center" vertical="top" wrapText="1"/>
    </xf>
    <xf numFmtId="3" fontId="2" fillId="0" borderId="6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vertical="top" wrapText="1"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3" fillId="0" borderId="15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49" fontId="8" fillId="0" borderId="12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49" fontId="9" fillId="0" borderId="12" xfId="0" applyNumberFormat="1" applyFont="1" applyBorder="1" applyAlignment="1">
      <alignment horizontal="center" wrapText="1"/>
    </xf>
    <xf numFmtId="3" fontId="9" fillId="0" borderId="13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0" fontId="10" fillId="0" borderId="12" xfId="0" applyFont="1" applyBorder="1" applyAlignment="1">
      <alignment/>
    </xf>
    <xf numFmtId="3" fontId="9" fillId="0" borderId="13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49" fontId="9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49" fontId="10" fillId="0" borderId="12" xfId="0" applyNumberFormat="1" applyFont="1" applyBorder="1" applyAlignment="1">
      <alignment horizontal="center" wrapText="1"/>
    </xf>
    <xf numFmtId="3" fontId="10" fillId="0" borderId="13" xfId="0" applyNumberFormat="1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wrapText="1"/>
    </xf>
    <xf numFmtId="3" fontId="8" fillId="0" borderId="1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9" fillId="0" borderId="14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49" fontId="8" fillId="0" borderId="12" xfId="0" applyNumberFormat="1" applyFont="1" applyBorder="1" applyAlignment="1">
      <alignment horizontal="center" wrapText="1"/>
    </xf>
    <xf numFmtId="0" fontId="9" fillId="0" borderId="17" xfId="0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0" fontId="9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/>
    </xf>
    <xf numFmtId="3" fontId="8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9" fillId="0" borderId="15" xfId="0" applyFont="1" applyBorder="1" applyAlignment="1">
      <alignment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5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67" fontId="9" fillId="0" borderId="13" xfId="0" applyNumberFormat="1" applyFont="1" applyBorder="1" applyAlignment="1">
      <alignment/>
    </xf>
    <xf numFmtId="167" fontId="9" fillId="0" borderId="14" xfId="0" applyNumberFormat="1" applyFont="1" applyBorder="1" applyAlignment="1">
      <alignment/>
    </xf>
    <xf numFmtId="167" fontId="9" fillId="0" borderId="18" xfId="0" applyNumberFormat="1" applyFont="1" applyBorder="1" applyAlignment="1">
      <alignment/>
    </xf>
    <xf numFmtId="167" fontId="9" fillId="0" borderId="20" xfId="0" applyNumberFormat="1" applyFont="1" applyBorder="1" applyAlignment="1">
      <alignment/>
    </xf>
    <xf numFmtId="167" fontId="8" fillId="0" borderId="13" xfId="0" applyNumberFormat="1" applyFont="1" applyBorder="1" applyAlignment="1">
      <alignment/>
    </xf>
    <xf numFmtId="167" fontId="8" fillId="0" borderId="14" xfId="0" applyNumberFormat="1" applyFont="1" applyBorder="1" applyAlignment="1">
      <alignment/>
    </xf>
    <xf numFmtId="167" fontId="8" fillId="0" borderId="6" xfId="0" applyNumberFormat="1" applyFont="1" applyBorder="1" applyAlignment="1">
      <alignment/>
    </xf>
    <xf numFmtId="167" fontId="8" fillId="0" borderId="7" xfId="0" applyNumberFormat="1" applyFont="1" applyBorder="1" applyAlignment="1">
      <alignment/>
    </xf>
    <xf numFmtId="3" fontId="13" fillId="0" borderId="7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3" fontId="2" fillId="0" borderId="21" xfId="0" applyNumberFormat="1" applyFont="1" applyFill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wrapText="1"/>
    </xf>
    <xf numFmtId="0" fontId="3" fillId="0" borderId="15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49" fontId="8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/>
    </xf>
    <xf numFmtId="49" fontId="8" fillId="0" borderId="12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25" xfId="0" applyNumberFormat="1" applyFont="1" applyBorder="1" applyAlignment="1">
      <alignment horizontal="center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2" fillId="0" borderId="26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27" xfId="0" applyNumberFormat="1" applyFont="1" applyBorder="1" applyAlignment="1">
      <alignment horizontal="center" vertical="top" wrapText="1"/>
    </xf>
    <xf numFmtId="49" fontId="2" fillId="0" borderId="28" xfId="0" applyNumberFormat="1" applyFont="1" applyBorder="1" applyAlignment="1">
      <alignment horizontal="center" vertical="top" wrapText="1"/>
    </xf>
    <xf numFmtId="3" fontId="2" fillId="0" borderId="21" xfId="0" applyNumberFormat="1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="80" zoomScaleNormal="80" workbookViewId="0" topLeftCell="A1">
      <selection activeCell="G6" sqref="G6"/>
    </sheetView>
  </sheetViews>
  <sheetFormatPr defaultColWidth="9.00390625" defaultRowHeight="12.75"/>
  <cols>
    <col min="1" max="1" width="46.75390625" style="2" customWidth="1"/>
    <col min="2" max="2" width="14.625" style="0" hidden="1" customWidth="1"/>
    <col min="3" max="3" width="4.375" style="1" customWidth="1"/>
    <col min="4" max="4" width="4.625" style="1" customWidth="1"/>
    <col min="5" max="5" width="9.375" style="13" customWidth="1"/>
    <col min="6" max="6" width="7.75390625" style="14" customWidth="1"/>
    <col min="7" max="7" width="9.375" style="14" customWidth="1"/>
    <col min="8" max="8" width="7.75390625" style="15" customWidth="1"/>
    <col min="9" max="10" width="5.875" style="0" customWidth="1"/>
  </cols>
  <sheetData>
    <row r="1" spans="1:10" ht="16.5" customHeight="1">
      <c r="A1" s="7"/>
      <c r="B1" s="8"/>
      <c r="C1" s="125"/>
      <c r="D1" s="125"/>
      <c r="E1" s="125"/>
      <c r="F1" s="125"/>
      <c r="G1" s="100" t="s">
        <v>62</v>
      </c>
      <c r="H1" s="100"/>
      <c r="I1" s="100"/>
      <c r="J1" s="100"/>
    </row>
    <row r="2" spans="1:10" ht="12" customHeight="1">
      <c r="A2" s="7"/>
      <c r="B2" s="8"/>
      <c r="C2" s="9"/>
      <c r="D2" s="9"/>
      <c r="E2" s="10"/>
      <c r="H2" s="89"/>
      <c r="I2" s="90"/>
      <c r="J2" s="90"/>
    </row>
    <row r="3" spans="1:10" ht="14.25" customHeight="1">
      <c r="A3" s="7"/>
      <c r="B3" s="8"/>
      <c r="C3" s="124"/>
      <c r="D3" s="124"/>
      <c r="E3" s="124"/>
      <c r="F3" s="124"/>
      <c r="G3" s="104" t="s">
        <v>57</v>
      </c>
      <c r="H3" s="104"/>
      <c r="I3" s="104"/>
      <c r="J3" s="104"/>
    </row>
    <row r="4" spans="1:10" ht="16.5" customHeight="1">
      <c r="A4" s="6"/>
      <c r="B4" s="6"/>
      <c r="C4" s="123"/>
      <c r="D4" s="123"/>
      <c r="E4" s="123"/>
      <c r="F4" s="123"/>
      <c r="G4" s="105" t="s">
        <v>2</v>
      </c>
      <c r="H4" s="105"/>
      <c r="I4" s="105"/>
      <c r="J4" s="105"/>
    </row>
    <row r="5" spans="1:10" ht="16.5" customHeight="1">
      <c r="A5" s="6"/>
      <c r="B5" s="6"/>
      <c r="C5" s="124"/>
      <c r="D5" s="124"/>
      <c r="E5" s="124"/>
      <c r="F5" s="124"/>
      <c r="G5" s="104" t="s">
        <v>73</v>
      </c>
      <c r="H5" s="104"/>
      <c r="I5" s="104"/>
      <c r="J5" s="104"/>
    </row>
    <row r="6" spans="1:5" ht="12" customHeight="1">
      <c r="A6" s="6"/>
      <c r="B6" s="6"/>
      <c r="C6" s="6"/>
      <c r="D6" s="6"/>
      <c r="E6" s="11"/>
    </row>
    <row r="7" spans="1:10" ht="18" customHeight="1">
      <c r="A7" s="101" t="s">
        <v>64</v>
      </c>
      <c r="B7" s="101"/>
      <c r="C7" s="101"/>
      <c r="D7" s="101"/>
      <c r="E7" s="101"/>
      <c r="F7" s="101"/>
      <c r="G7" s="101"/>
      <c r="H7" s="101"/>
      <c r="I7" s="101"/>
      <c r="J7" s="101"/>
    </row>
    <row r="8" spans="1:10" ht="18" customHeight="1">
      <c r="A8" s="101" t="s">
        <v>70</v>
      </c>
      <c r="B8" s="101"/>
      <c r="C8" s="101"/>
      <c r="D8" s="101"/>
      <c r="E8" s="101"/>
      <c r="F8" s="101"/>
      <c r="G8" s="101"/>
      <c r="H8" s="101"/>
      <c r="I8" s="101"/>
      <c r="J8" s="101"/>
    </row>
    <row r="9" spans="1:5" ht="12" customHeight="1">
      <c r="A9" s="3"/>
      <c r="B9" s="4"/>
      <c r="C9" s="4"/>
      <c r="D9" s="4"/>
      <c r="E9" s="12"/>
    </row>
    <row r="10" spans="1:10" ht="54" customHeight="1">
      <c r="A10" s="106" t="s">
        <v>0</v>
      </c>
      <c r="B10" s="18"/>
      <c r="C10" s="126" t="s">
        <v>7</v>
      </c>
      <c r="D10" s="128" t="s">
        <v>55</v>
      </c>
      <c r="E10" s="130" t="s">
        <v>72</v>
      </c>
      <c r="F10" s="130"/>
      <c r="G10" s="102" t="s">
        <v>71</v>
      </c>
      <c r="H10" s="102"/>
      <c r="I10" s="103" t="s">
        <v>63</v>
      </c>
      <c r="J10" s="103"/>
    </row>
    <row r="11" spans="1:10" ht="93.75" customHeight="1">
      <c r="A11" s="107"/>
      <c r="B11" s="17"/>
      <c r="C11" s="127"/>
      <c r="D11" s="129"/>
      <c r="E11" s="19" t="s">
        <v>56</v>
      </c>
      <c r="F11" s="99" t="s">
        <v>66</v>
      </c>
      <c r="G11" s="22" t="s">
        <v>56</v>
      </c>
      <c r="H11" s="99" t="s">
        <v>66</v>
      </c>
      <c r="I11" s="22" t="s">
        <v>56</v>
      </c>
      <c r="J11" s="99" t="s">
        <v>66</v>
      </c>
    </row>
    <row r="12" spans="1:10" ht="13.5" customHeight="1">
      <c r="A12" s="116">
        <v>1</v>
      </c>
      <c r="B12" s="117"/>
      <c r="C12" s="16">
        <v>2</v>
      </c>
      <c r="D12" s="16" t="s">
        <v>48</v>
      </c>
      <c r="E12" s="20">
        <v>4</v>
      </c>
      <c r="F12" s="21">
        <v>5</v>
      </c>
      <c r="G12" s="23">
        <v>6</v>
      </c>
      <c r="H12" s="82">
        <v>7</v>
      </c>
      <c r="I12" s="83">
        <v>8</v>
      </c>
      <c r="J12" s="84">
        <v>9</v>
      </c>
    </row>
    <row r="13" spans="1:10" ht="12" customHeight="1">
      <c r="A13" s="24"/>
      <c r="B13" s="25"/>
      <c r="C13" s="26"/>
      <c r="D13" s="26"/>
      <c r="E13" s="27"/>
      <c r="F13" s="28"/>
      <c r="G13" s="29"/>
      <c r="H13" s="30"/>
      <c r="I13" s="31"/>
      <c r="J13" s="32"/>
    </row>
    <row r="14" spans="1:10" ht="15" customHeight="1" hidden="1">
      <c r="A14" s="109" t="s">
        <v>4</v>
      </c>
      <c r="B14" s="110"/>
      <c r="C14" s="33"/>
      <c r="D14" s="33"/>
      <c r="E14" s="34"/>
      <c r="F14" s="35"/>
      <c r="G14" s="36"/>
      <c r="H14" s="37"/>
      <c r="I14" s="38"/>
      <c r="J14" s="39"/>
    </row>
    <row r="15" spans="1:10" ht="15" customHeight="1">
      <c r="A15" s="109"/>
      <c r="B15" s="110"/>
      <c r="C15" s="48" t="s">
        <v>8</v>
      </c>
      <c r="D15" s="48"/>
      <c r="E15" s="49">
        <f>E17+E18+E19+E20+E21+E22+E23</f>
        <v>244216</v>
      </c>
      <c r="F15" s="50">
        <f>F17+F18+F19+F20+F21+F22+F23</f>
        <v>3113</v>
      </c>
      <c r="G15" s="49">
        <f>G17+G18+G19+G20+G21+G22+G23</f>
        <v>225644</v>
      </c>
      <c r="H15" s="50">
        <f>H17+H18+H19+H20+H21+H22+H23</f>
        <v>1781</v>
      </c>
      <c r="I15" s="95">
        <f>G15/E15*100</f>
        <v>92.39525665804042</v>
      </c>
      <c r="J15" s="96">
        <f>H15/F15*100</f>
        <v>57.21169290073884</v>
      </c>
    </row>
    <row r="16" spans="1:10" ht="32.25" customHeight="1" hidden="1">
      <c r="A16" s="118" t="s">
        <v>21</v>
      </c>
      <c r="B16" s="119"/>
      <c r="C16" s="52" t="s">
        <v>8</v>
      </c>
      <c r="D16" s="52" t="s">
        <v>9</v>
      </c>
      <c r="E16" s="53"/>
      <c r="F16" s="54"/>
      <c r="G16" s="53"/>
      <c r="H16" s="51"/>
      <c r="I16" s="91" t="e">
        <f aca="true" t="shared" si="0" ref="I16:I68">G16/E16*100</f>
        <v>#DIV/0!</v>
      </c>
      <c r="J16" s="92" t="e">
        <f>H16/F16*100</f>
        <v>#DIV/0!</v>
      </c>
    </row>
    <row r="17" spans="1:10" ht="45.75" customHeight="1">
      <c r="A17" s="85" t="s">
        <v>22</v>
      </c>
      <c r="B17" s="40"/>
      <c r="C17" s="52" t="s">
        <v>8</v>
      </c>
      <c r="D17" s="52" t="s">
        <v>10</v>
      </c>
      <c r="E17" s="53">
        <v>7610</v>
      </c>
      <c r="F17" s="54"/>
      <c r="G17" s="53">
        <v>7486</v>
      </c>
      <c r="H17" s="51"/>
      <c r="I17" s="91">
        <f t="shared" si="0"/>
        <v>98.37056504599212</v>
      </c>
      <c r="J17" s="92"/>
    </row>
    <row r="18" spans="1:10" ht="60.75" customHeight="1">
      <c r="A18" s="85" t="s">
        <v>23</v>
      </c>
      <c r="B18" s="40"/>
      <c r="C18" s="52" t="s">
        <v>8</v>
      </c>
      <c r="D18" s="52" t="s">
        <v>11</v>
      </c>
      <c r="E18" s="53">
        <v>107129</v>
      </c>
      <c r="F18" s="54">
        <v>1300</v>
      </c>
      <c r="G18" s="53">
        <v>105728</v>
      </c>
      <c r="H18" s="51">
        <v>0</v>
      </c>
      <c r="I18" s="91">
        <f t="shared" si="0"/>
        <v>98.69223086185814</v>
      </c>
      <c r="J18" s="92"/>
    </row>
    <row r="19" spans="1:10" ht="31.5" customHeight="1">
      <c r="A19" s="85" t="s">
        <v>24</v>
      </c>
      <c r="B19" s="40"/>
      <c r="C19" s="52" t="s">
        <v>8</v>
      </c>
      <c r="D19" s="52" t="s">
        <v>12</v>
      </c>
      <c r="E19" s="53">
        <v>15629</v>
      </c>
      <c r="F19" s="54"/>
      <c r="G19" s="53">
        <v>15490</v>
      </c>
      <c r="H19" s="51"/>
      <c r="I19" s="91">
        <f t="shared" si="0"/>
        <v>99.1106276793141</v>
      </c>
      <c r="J19" s="92"/>
    </row>
    <row r="20" spans="1:10" ht="16.5" customHeight="1">
      <c r="A20" s="85" t="s">
        <v>25</v>
      </c>
      <c r="B20" s="40"/>
      <c r="C20" s="52" t="s">
        <v>8</v>
      </c>
      <c r="D20" s="52" t="s">
        <v>13</v>
      </c>
      <c r="E20" s="53">
        <v>6200</v>
      </c>
      <c r="F20" s="54"/>
      <c r="G20" s="53">
        <v>5959</v>
      </c>
      <c r="H20" s="51"/>
      <c r="I20" s="91">
        <f t="shared" si="0"/>
        <v>96.11290322580646</v>
      </c>
      <c r="J20" s="92"/>
    </row>
    <row r="21" spans="1:10" ht="29.25" customHeight="1">
      <c r="A21" s="85" t="s">
        <v>26</v>
      </c>
      <c r="B21" s="42"/>
      <c r="C21" s="52" t="s">
        <v>8</v>
      </c>
      <c r="D21" s="52" t="s">
        <v>14</v>
      </c>
      <c r="E21" s="53">
        <v>3000</v>
      </c>
      <c r="F21" s="54"/>
      <c r="G21" s="53">
        <v>2434</v>
      </c>
      <c r="H21" s="51"/>
      <c r="I21" s="91">
        <f t="shared" si="0"/>
        <v>81.13333333333334</v>
      </c>
      <c r="J21" s="92"/>
    </row>
    <row r="22" spans="1:10" ht="17.25" customHeight="1">
      <c r="A22" s="85" t="s">
        <v>27</v>
      </c>
      <c r="B22" s="42"/>
      <c r="C22" s="52" t="s">
        <v>8</v>
      </c>
      <c r="D22" s="52" t="s">
        <v>15</v>
      </c>
      <c r="E22" s="53">
        <v>174</v>
      </c>
      <c r="F22" s="54"/>
      <c r="G22" s="53">
        <v>0</v>
      </c>
      <c r="H22" s="51"/>
      <c r="I22" s="91"/>
      <c r="J22" s="92"/>
    </row>
    <row r="23" spans="1:10" ht="15.75" customHeight="1">
      <c r="A23" s="85" t="s">
        <v>28</v>
      </c>
      <c r="B23" s="40"/>
      <c r="C23" s="52" t="s">
        <v>8</v>
      </c>
      <c r="D23" s="52" t="s">
        <v>16</v>
      </c>
      <c r="E23" s="53">
        <v>104474</v>
      </c>
      <c r="F23" s="54">
        <v>1813</v>
      </c>
      <c r="G23" s="53">
        <v>88547</v>
      </c>
      <c r="H23" s="51">
        <v>1781</v>
      </c>
      <c r="I23" s="91">
        <f t="shared" si="0"/>
        <v>84.75505867488562</v>
      </c>
      <c r="J23" s="92">
        <f>H23/F23*100</f>
        <v>98.2349696635411</v>
      </c>
    </row>
    <row r="24" spans="1:10" ht="12" customHeight="1">
      <c r="A24" s="41"/>
      <c r="B24" s="43"/>
      <c r="C24" s="52"/>
      <c r="D24" s="52"/>
      <c r="E24" s="53"/>
      <c r="F24" s="54"/>
      <c r="G24" s="53"/>
      <c r="H24" s="51"/>
      <c r="I24" s="91"/>
      <c r="J24" s="92"/>
    </row>
    <row r="25" spans="1:10" ht="27.75" customHeight="1">
      <c r="A25" s="44" t="s">
        <v>5</v>
      </c>
      <c r="B25" s="111" t="s">
        <v>10</v>
      </c>
      <c r="C25" s="112"/>
      <c r="D25" s="55"/>
      <c r="E25" s="49">
        <f>E26+E27+E28</f>
        <v>87286</v>
      </c>
      <c r="F25" s="50"/>
      <c r="G25" s="49">
        <f>G26+G27+G28</f>
        <v>87149</v>
      </c>
      <c r="H25" s="50"/>
      <c r="I25" s="95">
        <f t="shared" si="0"/>
        <v>99.84304470361799</v>
      </c>
      <c r="J25" s="92"/>
    </row>
    <row r="26" spans="1:10" ht="17.25" customHeight="1">
      <c r="A26" s="86" t="s">
        <v>29</v>
      </c>
      <c r="B26" s="108" t="s">
        <v>10</v>
      </c>
      <c r="C26" s="108"/>
      <c r="D26" s="52" t="s">
        <v>9</v>
      </c>
      <c r="E26" s="53">
        <v>85997</v>
      </c>
      <c r="F26" s="58"/>
      <c r="G26" s="56">
        <v>85862</v>
      </c>
      <c r="H26" s="57"/>
      <c r="I26" s="91">
        <f t="shared" si="0"/>
        <v>99.84301777968999</v>
      </c>
      <c r="J26" s="92"/>
    </row>
    <row r="27" spans="1:10" ht="46.5" customHeight="1">
      <c r="A27" s="87" t="s">
        <v>30</v>
      </c>
      <c r="B27" s="108" t="s">
        <v>10</v>
      </c>
      <c r="C27" s="108"/>
      <c r="D27" s="52" t="s">
        <v>17</v>
      </c>
      <c r="E27" s="53">
        <v>789</v>
      </c>
      <c r="F27" s="58"/>
      <c r="G27" s="56">
        <v>788</v>
      </c>
      <c r="H27" s="57"/>
      <c r="I27" s="91">
        <f t="shared" si="0"/>
        <v>99.87325728770595</v>
      </c>
      <c r="J27" s="92"/>
    </row>
    <row r="28" spans="1:10" ht="15.75" customHeight="1">
      <c r="A28" s="87" t="s">
        <v>31</v>
      </c>
      <c r="B28" s="59"/>
      <c r="C28" s="52" t="s">
        <v>10</v>
      </c>
      <c r="D28" s="52" t="s">
        <v>18</v>
      </c>
      <c r="E28" s="53">
        <v>500</v>
      </c>
      <c r="F28" s="58"/>
      <c r="G28" s="56">
        <v>499</v>
      </c>
      <c r="H28" s="57"/>
      <c r="I28" s="91">
        <f t="shared" si="0"/>
        <v>99.8</v>
      </c>
      <c r="J28" s="92"/>
    </row>
    <row r="29" spans="1:10" ht="12" customHeight="1">
      <c r="A29" s="45"/>
      <c r="B29" s="59"/>
      <c r="C29" s="59"/>
      <c r="D29" s="59"/>
      <c r="E29" s="53"/>
      <c r="F29" s="58"/>
      <c r="G29" s="56"/>
      <c r="H29" s="57"/>
      <c r="I29" s="91"/>
      <c r="J29" s="92"/>
    </row>
    <row r="30" spans="1:10" ht="15" customHeight="1">
      <c r="A30" s="44" t="s">
        <v>6</v>
      </c>
      <c r="B30" s="60"/>
      <c r="C30" s="60" t="s">
        <v>11</v>
      </c>
      <c r="D30" s="60"/>
      <c r="E30" s="49">
        <f>E31+E32+E33+E34</f>
        <v>32980</v>
      </c>
      <c r="F30" s="50">
        <f>F31+F32+F33+F34</f>
        <v>517</v>
      </c>
      <c r="G30" s="49">
        <f>G31+G32+G33+G34</f>
        <v>32786</v>
      </c>
      <c r="H30" s="50">
        <f>H31+H32+H33+H34</f>
        <v>381</v>
      </c>
      <c r="I30" s="95">
        <f t="shared" si="0"/>
        <v>99.41176470588235</v>
      </c>
      <c r="J30" s="96">
        <f>H30/F30*100</f>
        <v>73.69439071566731</v>
      </c>
    </row>
    <row r="31" spans="1:10" ht="16.5" customHeight="1">
      <c r="A31" s="85" t="s">
        <v>32</v>
      </c>
      <c r="B31" s="61" t="s">
        <v>11</v>
      </c>
      <c r="C31" s="61" t="s">
        <v>11</v>
      </c>
      <c r="D31" s="59" t="s">
        <v>9</v>
      </c>
      <c r="E31" s="53">
        <v>5000</v>
      </c>
      <c r="F31" s="58"/>
      <c r="G31" s="56">
        <v>5000</v>
      </c>
      <c r="H31" s="57"/>
      <c r="I31" s="91">
        <f t="shared" si="0"/>
        <v>100</v>
      </c>
      <c r="J31" s="92"/>
    </row>
    <row r="32" spans="1:10" ht="17.25" customHeight="1">
      <c r="A32" s="85" t="s">
        <v>33</v>
      </c>
      <c r="B32" s="61" t="s">
        <v>11</v>
      </c>
      <c r="C32" s="61" t="s">
        <v>11</v>
      </c>
      <c r="D32" s="59" t="s">
        <v>19</v>
      </c>
      <c r="E32" s="53">
        <v>27380</v>
      </c>
      <c r="F32" s="58">
        <v>517</v>
      </c>
      <c r="G32" s="56">
        <v>27186</v>
      </c>
      <c r="H32" s="57">
        <v>381</v>
      </c>
      <c r="I32" s="91">
        <f t="shared" si="0"/>
        <v>99.29145361577794</v>
      </c>
      <c r="J32" s="92">
        <f>H32/F32*100</f>
        <v>73.69439071566731</v>
      </c>
    </row>
    <row r="33" spans="1:10" ht="17.25" customHeight="1">
      <c r="A33" s="85" t="s">
        <v>34</v>
      </c>
      <c r="B33" s="61" t="s">
        <v>11</v>
      </c>
      <c r="C33" s="61" t="s">
        <v>11</v>
      </c>
      <c r="D33" s="52" t="s">
        <v>17</v>
      </c>
      <c r="E33" s="53">
        <v>400</v>
      </c>
      <c r="F33" s="58"/>
      <c r="G33" s="56">
        <v>400</v>
      </c>
      <c r="H33" s="58"/>
      <c r="I33" s="91">
        <f t="shared" si="0"/>
        <v>100</v>
      </c>
      <c r="J33" s="92"/>
    </row>
    <row r="34" spans="1:10" ht="16.5" customHeight="1">
      <c r="A34" s="85" t="s">
        <v>49</v>
      </c>
      <c r="B34" s="61"/>
      <c r="C34" s="61" t="s">
        <v>11</v>
      </c>
      <c r="D34" s="52" t="s">
        <v>50</v>
      </c>
      <c r="E34" s="53">
        <v>200</v>
      </c>
      <c r="F34" s="58"/>
      <c r="G34" s="56">
        <v>200</v>
      </c>
      <c r="H34" s="58"/>
      <c r="I34" s="91">
        <f t="shared" si="0"/>
        <v>100</v>
      </c>
      <c r="J34" s="92"/>
    </row>
    <row r="35" spans="1:10" ht="12" customHeight="1">
      <c r="A35" s="41"/>
      <c r="B35" s="62"/>
      <c r="C35" s="63"/>
      <c r="D35" s="63"/>
      <c r="E35" s="64"/>
      <c r="F35" s="58"/>
      <c r="G35" s="56"/>
      <c r="H35" s="57"/>
      <c r="I35" s="91"/>
      <c r="J35" s="92"/>
    </row>
    <row r="36" spans="1:10" ht="15.75" customHeight="1">
      <c r="A36" s="44" t="s">
        <v>67</v>
      </c>
      <c r="B36" s="113" t="s">
        <v>20</v>
      </c>
      <c r="C36" s="113"/>
      <c r="D36" s="60"/>
      <c r="E36" s="49">
        <f>E37+E38+E39</f>
        <v>601462</v>
      </c>
      <c r="F36" s="50">
        <f>F37+F38+F39</f>
        <v>31274</v>
      </c>
      <c r="G36" s="49">
        <f>G37+G38+G39</f>
        <v>596351</v>
      </c>
      <c r="H36" s="50">
        <f>H37+H38+H39</f>
        <v>30809</v>
      </c>
      <c r="I36" s="95">
        <f t="shared" si="0"/>
        <v>99.15023725522144</v>
      </c>
      <c r="J36" s="96">
        <f>H36/F36*100</f>
        <v>98.51314190701541</v>
      </c>
    </row>
    <row r="37" spans="1:10" ht="16.5" customHeight="1">
      <c r="A37" s="85" t="s">
        <v>35</v>
      </c>
      <c r="B37" s="52"/>
      <c r="C37" s="52" t="s">
        <v>20</v>
      </c>
      <c r="D37" s="52" t="s">
        <v>8</v>
      </c>
      <c r="E37" s="53">
        <v>169861</v>
      </c>
      <c r="F37" s="58">
        <v>25764</v>
      </c>
      <c r="G37" s="56">
        <v>168168</v>
      </c>
      <c r="H37" s="57">
        <v>25764</v>
      </c>
      <c r="I37" s="91">
        <f t="shared" si="0"/>
        <v>99.00330270044331</v>
      </c>
      <c r="J37" s="92">
        <f>H37/F37*100</f>
        <v>100</v>
      </c>
    </row>
    <row r="38" spans="1:10" ht="16.5" customHeight="1">
      <c r="A38" s="85" t="s">
        <v>36</v>
      </c>
      <c r="B38" s="108" t="s">
        <v>20</v>
      </c>
      <c r="C38" s="108"/>
      <c r="D38" s="52" t="s">
        <v>9</v>
      </c>
      <c r="E38" s="53">
        <v>343738</v>
      </c>
      <c r="F38" s="58">
        <v>510</v>
      </c>
      <c r="G38" s="56">
        <v>340462</v>
      </c>
      <c r="H38" s="57">
        <v>181</v>
      </c>
      <c r="I38" s="91">
        <f t="shared" si="0"/>
        <v>99.04694854802204</v>
      </c>
      <c r="J38" s="92">
        <f>H38/F38*100</f>
        <v>35.490196078431374</v>
      </c>
    </row>
    <row r="39" spans="1:10" ht="30.75" customHeight="1">
      <c r="A39" s="85" t="s">
        <v>37</v>
      </c>
      <c r="B39" s="108" t="s">
        <v>20</v>
      </c>
      <c r="C39" s="108"/>
      <c r="D39" s="52" t="s">
        <v>11</v>
      </c>
      <c r="E39" s="53">
        <v>87863</v>
      </c>
      <c r="F39" s="58">
        <v>5000</v>
      </c>
      <c r="G39" s="56">
        <v>87721</v>
      </c>
      <c r="H39" s="57">
        <v>4864</v>
      </c>
      <c r="I39" s="91">
        <f t="shared" si="0"/>
        <v>99.83838475808929</v>
      </c>
      <c r="J39" s="92">
        <f>H39/F39*100</f>
        <v>97.28</v>
      </c>
    </row>
    <row r="40" spans="1:10" ht="12" customHeight="1">
      <c r="A40" s="41"/>
      <c r="B40" s="65"/>
      <c r="C40" s="63"/>
      <c r="D40" s="63"/>
      <c r="E40" s="64"/>
      <c r="F40" s="58"/>
      <c r="G40" s="56"/>
      <c r="H40" s="57"/>
      <c r="I40" s="91"/>
      <c r="J40" s="92"/>
    </row>
    <row r="41" spans="1:10" ht="15.75" customHeight="1">
      <c r="A41" s="46" t="s">
        <v>51</v>
      </c>
      <c r="B41" s="65"/>
      <c r="C41" s="66" t="s">
        <v>12</v>
      </c>
      <c r="D41" s="66"/>
      <c r="E41" s="67">
        <f>E42</f>
        <v>13703</v>
      </c>
      <c r="F41" s="68"/>
      <c r="G41" s="67">
        <f>G42</f>
        <v>12681</v>
      </c>
      <c r="H41" s="57"/>
      <c r="I41" s="95">
        <f t="shared" si="0"/>
        <v>92.541779172444</v>
      </c>
      <c r="J41" s="92"/>
    </row>
    <row r="42" spans="1:10" ht="16.5" customHeight="1">
      <c r="A42" s="87" t="s">
        <v>52</v>
      </c>
      <c r="B42" s="65"/>
      <c r="C42" s="61" t="s">
        <v>12</v>
      </c>
      <c r="D42" s="61" t="s">
        <v>11</v>
      </c>
      <c r="E42" s="56">
        <v>13703</v>
      </c>
      <c r="F42" s="58"/>
      <c r="G42" s="56">
        <v>12681</v>
      </c>
      <c r="H42" s="57"/>
      <c r="I42" s="91">
        <f t="shared" si="0"/>
        <v>92.541779172444</v>
      </c>
      <c r="J42" s="92"/>
    </row>
    <row r="43" spans="1:10" ht="12" customHeight="1">
      <c r="A43" s="41"/>
      <c r="B43" s="65"/>
      <c r="C43" s="63"/>
      <c r="D43" s="63"/>
      <c r="E43" s="64"/>
      <c r="F43" s="58"/>
      <c r="G43" s="56"/>
      <c r="H43" s="57"/>
      <c r="I43" s="91"/>
      <c r="J43" s="92"/>
    </row>
    <row r="44" spans="1:10" ht="15.75" customHeight="1">
      <c r="A44" s="44" t="s">
        <v>1</v>
      </c>
      <c r="B44" s="113" t="s">
        <v>13</v>
      </c>
      <c r="C44" s="113"/>
      <c r="D44" s="60"/>
      <c r="E44" s="49">
        <f>E45+E46+E47+E48+E49</f>
        <v>1240532</v>
      </c>
      <c r="F44" s="50">
        <f>F45+F46+F47+F48+F49</f>
        <v>136076</v>
      </c>
      <c r="G44" s="49">
        <f>G45+G46+G47+G48+G49</f>
        <v>1235685</v>
      </c>
      <c r="H44" s="50">
        <f>H45+H46+H47+H48+H49</f>
        <v>132105</v>
      </c>
      <c r="I44" s="95">
        <f t="shared" si="0"/>
        <v>99.60928053448038</v>
      </c>
      <c r="J44" s="96">
        <f>H44/F44*100</f>
        <v>97.08177783003616</v>
      </c>
    </row>
    <row r="45" spans="1:10" ht="16.5" customHeight="1">
      <c r="A45" s="85" t="s">
        <v>38</v>
      </c>
      <c r="B45" s="114" t="s">
        <v>13</v>
      </c>
      <c r="C45" s="114"/>
      <c r="D45" s="59" t="s">
        <v>8</v>
      </c>
      <c r="E45" s="53">
        <v>405989</v>
      </c>
      <c r="F45" s="69">
        <v>75555</v>
      </c>
      <c r="G45" s="70">
        <v>405720</v>
      </c>
      <c r="H45" s="58">
        <v>75349</v>
      </c>
      <c r="I45" s="91">
        <f t="shared" si="0"/>
        <v>99.93374204719832</v>
      </c>
      <c r="J45" s="92">
        <f>H45/F45*100</f>
        <v>99.72735093640395</v>
      </c>
    </row>
    <row r="46" spans="1:10" ht="17.25" customHeight="1">
      <c r="A46" s="85" t="s">
        <v>39</v>
      </c>
      <c r="B46" s="114" t="s">
        <v>13</v>
      </c>
      <c r="C46" s="114"/>
      <c r="D46" s="59" t="s">
        <v>9</v>
      </c>
      <c r="E46" s="53">
        <v>782288</v>
      </c>
      <c r="F46" s="69">
        <v>47101</v>
      </c>
      <c r="G46" s="70">
        <v>778846</v>
      </c>
      <c r="H46" s="58">
        <v>44467</v>
      </c>
      <c r="I46" s="91">
        <f t="shared" si="0"/>
        <v>99.56000859018673</v>
      </c>
      <c r="J46" s="92">
        <f>H46/F46*100</f>
        <v>94.40776204326872</v>
      </c>
    </row>
    <row r="47" spans="1:10" ht="17.25" customHeight="1">
      <c r="A47" s="85" t="s">
        <v>40</v>
      </c>
      <c r="B47" s="108" t="s">
        <v>13</v>
      </c>
      <c r="C47" s="108"/>
      <c r="D47" s="52" t="s">
        <v>20</v>
      </c>
      <c r="E47" s="53">
        <v>3213</v>
      </c>
      <c r="F47" s="58"/>
      <c r="G47" s="56">
        <v>3212</v>
      </c>
      <c r="H47" s="58"/>
      <c r="I47" s="91">
        <f t="shared" si="0"/>
        <v>99.96887643946467</v>
      </c>
      <c r="J47" s="92"/>
    </row>
    <row r="48" spans="1:10" ht="16.5" customHeight="1">
      <c r="A48" s="85" t="s">
        <v>41</v>
      </c>
      <c r="B48" s="108" t="s">
        <v>13</v>
      </c>
      <c r="C48" s="108"/>
      <c r="D48" s="52" t="s">
        <v>13</v>
      </c>
      <c r="E48" s="53">
        <v>14616</v>
      </c>
      <c r="F48" s="58">
        <v>11917</v>
      </c>
      <c r="G48" s="56">
        <v>13762</v>
      </c>
      <c r="H48" s="58">
        <v>11064</v>
      </c>
      <c r="I48" s="91">
        <f t="shared" si="0"/>
        <v>94.15708812260536</v>
      </c>
      <c r="J48" s="92">
        <f>H48/F48*100</f>
        <v>92.84215826130738</v>
      </c>
    </row>
    <row r="49" spans="1:10" ht="16.5" customHeight="1">
      <c r="A49" s="85" t="s">
        <v>42</v>
      </c>
      <c r="B49" s="108" t="s">
        <v>13</v>
      </c>
      <c r="C49" s="108"/>
      <c r="D49" s="52" t="s">
        <v>17</v>
      </c>
      <c r="E49" s="53">
        <v>34426</v>
      </c>
      <c r="F49" s="58">
        <v>1503</v>
      </c>
      <c r="G49" s="56">
        <v>34145</v>
      </c>
      <c r="H49" s="58">
        <v>1225</v>
      </c>
      <c r="I49" s="91">
        <f t="shared" si="0"/>
        <v>99.18375646313832</v>
      </c>
      <c r="J49" s="92">
        <f>H49/F49*100</f>
        <v>81.50365934797072</v>
      </c>
    </row>
    <row r="50" spans="1:10" ht="12" customHeight="1">
      <c r="A50" s="41"/>
      <c r="B50" s="63"/>
      <c r="C50" s="61"/>
      <c r="D50" s="61"/>
      <c r="E50" s="56"/>
      <c r="F50" s="58"/>
      <c r="G50" s="56"/>
      <c r="H50" s="57"/>
      <c r="I50" s="91"/>
      <c r="J50" s="92"/>
    </row>
    <row r="51" spans="1:10" ht="29.25" customHeight="1">
      <c r="A51" s="44" t="s">
        <v>58</v>
      </c>
      <c r="B51" s="121" t="s">
        <v>19</v>
      </c>
      <c r="C51" s="122"/>
      <c r="D51" s="60"/>
      <c r="E51" s="49">
        <f>E52+E53</f>
        <v>70402</v>
      </c>
      <c r="F51" s="50">
        <f>F52+F53</f>
        <v>22570</v>
      </c>
      <c r="G51" s="49">
        <f>G52+G53</f>
        <v>68683</v>
      </c>
      <c r="H51" s="50">
        <f>H52+H53</f>
        <v>20892</v>
      </c>
      <c r="I51" s="95">
        <f t="shared" si="0"/>
        <v>97.55830800261356</v>
      </c>
      <c r="J51" s="96">
        <f>H51/F51*100</f>
        <v>92.5653522374834</v>
      </c>
    </row>
    <row r="52" spans="1:10" ht="16.5" customHeight="1">
      <c r="A52" s="85" t="s">
        <v>43</v>
      </c>
      <c r="B52" s="108" t="s">
        <v>19</v>
      </c>
      <c r="C52" s="108"/>
      <c r="D52" s="52" t="s">
        <v>8</v>
      </c>
      <c r="E52" s="53">
        <v>67344</v>
      </c>
      <c r="F52" s="58">
        <v>22570</v>
      </c>
      <c r="G52" s="56">
        <v>65627</v>
      </c>
      <c r="H52" s="58">
        <v>20892</v>
      </c>
      <c r="I52" s="91">
        <f t="shared" si="0"/>
        <v>97.45040389641245</v>
      </c>
      <c r="J52" s="92">
        <f>H52/F52*100</f>
        <v>92.5653522374834</v>
      </c>
    </row>
    <row r="53" spans="1:10" ht="31.5" customHeight="1">
      <c r="A53" s="85" t="s">
        <v>53</v>
      </c>
      <c r="B53" s="52"/>
      <c r="C53" s="52" t="s">
        <v>19</v>
      </c>
      <c r="D53" s="52" t="s">
        <v>12</v>
      </c>
      <c r="E53" s="53">
        <v>3058</v>
      </c>
      <c r="F53" s="58"/>
      <c r="G53" s="56">
        <v>3056</v>
      </c>
      <c r="H53" s="57"/>
      <c r="I53" s="91">
        <f t="shared" si="0"/>
        <v>99.9345977763244</v>
      </c>
      <c r="J53" s="92"/>
    </row>
    <row r="54" spans="1:10" ht="12" customHeight="1">
      <c r="A54" s="41"/>
      <c r="B54" s="59"/>
      <c r="C54" s="59"/>
      <c r="D54" s="59"/>
      <c r="E54" s="53"/>
      <c r="F54" s="58"/>
      <c r="G54" s="56"/>
      <c r="H54" s="57"/>
      <c r="I54" s="91"/>
      <c r="J54" s="92"/>
    </row>
    <row r="55" spans="1:10" ht="15" customHeight="1">
      <c r="A55" s="44" t="s">
        <v>68</v>
      </c>
      <c r="B55" s="120" t="s">
        <v>17</v>
      </c>
      <c r="C55" s="120"/>
      <c r="D55" s="71"/>
      <c r="E55" s="49">
        <f>E56+E57+E59</f>
        <v>784986</v>
      </c>
      <c r="F55" s="50">
        <f>F56+F57+F59</f>
        <v>156453</v>
      </c>
      <c r="G55" s="49">
        <f>G56+G57+G59</f>
        <v>776165</v>
      </c>
      <c r="H55" s="50">
        <f>H56+H57+H59</f>
        <v>148420</v>
      </c>
      <c r="I55" s="95">
        <f t="shared" si="0"/>
        <v>98.87628569171935</v>
      </c>
      <c r="J55" s="96">
        <f>H55/F55*100</f>
        <v>94.86555067656101</v>
      </c>
    </row>
    <row r="56" spans="1:10" ht="15.75" customHeight="1">
      <c r="A56" s="85" t="s">
        <v>44</v>
      </c>
      <c r="B56" s="108" t="s">
        <v>17</v>
      </c>
      <c r="C56" s="108"/>
      <c r="D56" s="52" t="s">
        <v>8</v>
      </c>
      <c r="E56" s="53">
        <v>574247</v>
      </c>
      <c r="F56" s="58">
        <v>156169</v>
      </c>
      <c r="G56" s="56">
        <v>566018</v>
      </c>
      <c r="H56" s="58">
        <v>148165</v>
      </c>
      <c r="I56" s="91">
        <f t="shared" si="0"/>
        <v>98.56699294902717</v>
      </c>
      <c r="J56" s="92">
        <f>H56/F56*100</f>
        <v>94.87478308755259</v>
      </c>
    </row>
    <row r="57" spans="1:10" ht="18" customHeight="1">
      <c r="A57" s="85" t="s">
        <v>45</v>
      </c>
      <c r="B57" s="108" t="s">
        <v>17</v>
      </c>
      <c r="C57" s="108"/>
      <c r="D57" s="52" t="s">
        <v>9</v>
      </c>
      <c r="E57" s="53">
        <v>34712</v>
      </c>
      <c r="F57" s="58">
        <v>282</v>
      </c>
      <c r="G57" s="56">
        <v>34651</v>
      </c>
      <c r="H57" s="58">
        <v>253</v>
      </c>
      <c r="I57" s="91">
        <f t="shared" si="0"/>
        <v>99.82426826457709</v>
      </c>
      <c r="J57" s="92">
        <f>H57/F57*100</f>
        <v>89.71631205673759</v>
      </c>
    </row>
    <row r="58" spans="1:10" ht="45.75" customHeight="1" hidden="1">
      <c r="A58" s="88" t="s">
        <v>54</v>
      </c>
      <c r="B58" s="108" t="s">
        <v>17</v>
      </c>
      <c r="C58" s="108"/>
      <c r="D58" s="52" t="s">
        <v>11</v>
      </c>
      <c r="E58" s="53"/>
      <c r="F58" s="58"/>
      <c r="G58" s="56"/>
      <c r="H58" s="57"/>
      <c r="I58" s="91" t="e">
        <f t="shared" si="0"/>
        <v>#DIV/0!</v>
      </c>
      <c r="J58" s="92" t="e">
        <f>H58/F58*100</f>
        <v>#DIV/0!</v>
      </c>
    </row>
    <row r="59" spans="1:10" ht="16.5" customHeight="1">
      <c r="A59" s="85" t="s">
        <v>46</v>
      </c>
      <c r="B59" s="108" t="s">
        <v>17</v>
      </c>
      <c r="C59" s="108"/>
      <c r="D59" s="52" t="s">
        <v>11</v>
      </c>
      <c r="E59" s="53">
        <v>176027</v>
      </c>
      <c r="F59" s="58">
        <v>2</v>
      </c>
      <c r="G59" s="56">
        <v>175496</v>
      </c>
      <c r="H59" s="57">
        <v>2</v>
      </c>
      <c r="I59" s="91">
        <f t="shared" si="0"/>
        <v>99.69834173166616</v>
      </c>
      <c r="J59" s="92">
        <f>H59/F59*100</f>
        <v>100</v>
      </c>
    </row>
    <row r="60" spans="1:10" ht="12" customHeight="1">
      <c r="A60" s="41"/>
      <c r="B60" s="52"/>
      <c r="C60" s="52"/>
      <c r="D60" s="52"/>
      <c r="E60" s="53"/>
      <c r="F60" s="58"/>
      <c r="G60" s="56"/>
      <c r="H60" s="57"/>
      <c r="I60" s="91"/>
      <c r="J60" s="92"/>
    </row>
    <row r="61" spans="1:10" ht="15" customHeight="1">
      <c r="A61" s="44" t="s">
        <v>69</v>
      </c>
      <c r="B61" s="120" t="s">
        <v>18</v>
      </c>
      <c r="C61" s="120"/>
      <c r="D61" s="71"/>
      <c r="E61" s="49">
        <f>E62+E63+E65+E66+E64</f>
        <v>190934</v>
      </c>
      <c r="F61" s="50">
        <f>F62+F63+F65+F66+F64</f>
        <v>3510</v>
      </c>
      <c r="G61" s="49">
        <f>G62+G63+G65+G66+G64</f>
        <v>185414</v>
      </c>
      <c r="H61" s="50">
        <f>H62+H63+H65+H66+H64</f>
        <v>3364</v>
      </c>
      <c r="I61" s="95">
        <f t="shared" si="0"/>
        <v>97.1089486419391</v>
      </c>
      <c r="J61" s="96">
        <f>H61/F61*100</f>
        <v>95.84045584045585</v>
      </c>
    </row>
    <row r="62" spans="1:10" ht="15.75" customHeight="1">
      <c r="A62" s="87" t="s">
        <v>59</v>
      </c>
      <c r="B62" s="71"/>
      <c r="C62" s="61" t="s">
        <v>18</v>
      </c>
      <c r="D62" s="61" t="s">
        <v>8</v>
      </c>
      <c r="E62" s="56">
        <v>6478</v>
      </c>
      <c r="F62" s="58"/>
      <c r="G62" s="56">
        <v>6471</v>
      </c>
      <c r="H62" s="57"/>
      <c r="I62" s="91">
        <f t="shared" si="0"/>
        <v>99.89194195739427</v>
      </c>
      <c r="J62" s="92"/>
    </row>
    <row r="63" spans="1:10" ht="17.25" customHeight="1">
      <c r="A63" s="87" t="s">
        <v>60</v>
      </c>
      <c r="B63" s="71"/>
      <c r="C63" s="61" t="s">
        <v>18</v>
      </c>
      <c r="D63" s="61" t="s">
        <v>9</v>
      </c>
      <c r="E63" s="56">
        <v>54548</v>
      </c>
      <c r="F63" s="58">
        <v>2972</v>
      </c>
      <c r="G63" s="56">
        <v>54418</v>
      </c>
      <c r="H63" s="57">
        <v>2851</v>
      </c>
      <c r="I63" s="91">
        <f t="shared" si="0"/>
        <v>99.76167778836988</v>
      </c>
      <c r="J63" s="92">
        <f>H63/F63*100</f>
        <v>95.92866756393002</v>
      </c>
    </row>
    <row r="64" spans="1:10" ht="16.5" customHeight="1">
      <c r="A64" s="87" t="s">
        <v>61</v>
      </c>
      <c r="B64" s="71"/>
      <c r="C64" s="61" t="s">
        <v>18</v>
      </c>
      <c r="D64" s="61" t="s">
        <v>10</v>
      </c>
      <c r="E64" s="56">
        <v>1302</v>
      </c>
      <c r="F64" s="58"/>
      <c r="G64" s="56">
        <v>1215</v>
      </c>
      <c r="H64" s="57"/>
      <c r="I64" s="91">
        <f t="shared" si="0"/>
        <v>93.31797235023042</v>
      </c>
      <c r="J64" s="92"/>
    </row>
    <row r="65" spans="1:10" ht="17.25" customHeight="1">
      <c r="A65" s="87" t="s">
        <v>65</v>
      </c>
      <c r="B65" s="108" t="s">
        <v>18</v>
      </c>
      <c r="C65" s="108"/>
      <c r="D65" s="52" t="s">
        <v>11</v>
      </c>
      <c r="E65" s="53">
        <v>467</v>
      </c>
      <c r="F65" s="58"/>
      <c r="G65" s="56">
        <v>467</v>
      </c>
      <c r="H65" s="57"/>
      <c r="I65" s="91">
        <f t="shared" si="0"/>
        <v>100</v>
      </c>
      <c r="J65" s="92"/>
    </row>
    <row r="66" spans="1:10" ht="16.5" customHeight="1">
      <c r="A66" s="87" t="s">
        <v>47</v>
      </c>
      <c r="B66" s="108" t="s">
        <v>18</v>
      </c>
      <c r="C66" s="108"/>
      <c r="D66" s="52" t="s">
        <v>12</v>
      </c>
      <c r="E66" s="53">
        <v>128139</v>
      </c>
      <c r="F66" s="58">
        <v>538</v>
      </c>
      <c r="G66" s="56">
        <v>122843</v>
      </c>
      <c r="H66" s="57">
        <v>513</v>
      </c>
      <c r="I66" s="91">
        <f t="shared" si="0"/>
        <v>95.8669881925097</v>
      </c>
      <c r="J66" s="92">
        <f>H66/F66*100</f>
        <v>95.35315985130111</v>
      </c>
    </row>
    <row r="67" spans="1:10" ht="12" customHeight="1">
      <c r="A67" s="47"/>
      <c r="B67" s="72"/>
      <c r="C67" s="73"/>
      <c r="D67" s="73"/>
      <c r="E67" s="74"/>
      <c r="F67" s="75"/>
      <c r="G67" s="76"/>
      <c r="H67" s="77"/>
      <c r="I67" s="93"/>
      <c r="J67" s="94"/>
    </row>
    <row r="68" spans="1:10" ht="15.75" customHeight="1">
      <c r="A68" s="5" t="s">
        <v>3</v>
      </c>
      <c r="B68" s="78"/>
      <c r="C68" s="79"/>
      <c r="D68" s="79"/>
      <c r="E68" s="80">
        <f>E15+E25+E30+E36+E41+E44+E51+E55+E61</f>
        <v>3266501</v>
      </c>
      <c r="F68" s="81">
        <f>F15+F25+F30+F36+F41+F44+F51+F55+F61</f>
        <v>353513</v>
      </c>
      <c r="G68" s="80">
        <f>G15+G25+G30+G36+G41+G44+G51+G55+G61</f>
        <v>3220558</v>
      </c>
      <c r="H68" s="81">
        <f>H15+H25+H30+H36+H41+H44+H51+H55+H61</f>
        <v>337752</v>
      </c>
      <c r="I68" s="97">
        <f t="shared" si="0"/>
        <v>98.59351030353274</v>
      </c>
      <c r="J68" s="98">
        <f>H68/F68*100</f>
        <v>95.54160667358768</v>
      </c>
    </row>
    <row r="69" ht="19.5" customHeight="1"/>
    <row r="72" spans="1:5" ht="15.75">
      <c r="A72" s="115"/>
      <c r="B72" s="115"/>
      <c r="C72" s="115"/>
      <c r="D72" s="115"/>
      <c r="E72" s="115"/>
    </row>
  </sheetData>
  <mergeCells count="42">
    <mergeCell ref="B44:C44"/>
    <mergeCell ref="C4:F4"/>
    <mergeCell ref="C3:F3"/>
    <mergeCell ref="C1:F1"/>
    <mergeCell ref="C10:C11"/>
    <mergeCell ref="D10:D11"/>
    <mergeCell ref="E10:F10"/>
    <mergeCell ref="C5:F5"/>
    <mergeCell ref="B38:C38"/>
    <mergeCell ref="B48:C48"/>
    <mergeCell ref="B47:C47"/>
    <mergeCell ref="B51:C51"/>
    <mergeCell ref="B49:C49"/>
    <mergeCell ref="A72:E72"/>
    <mergeCell ref="A12:B12"/>
    <mergeCell ref="A16:B16"/>
    <mergeCell ref="B27:C27"/>
    <mergeCell ref="B52:C52"/>
    <mergeCell ref="B55:C55"/>
    <mergeCell ref="B56:C56"/>
    <mergeCell ref="B39:C39"/>
    <mergeCell ref="B59:C59"/>
    <mergeCell ref="B61:C61"/>
    <mergeCell ref="B66:C66"/>
    <mergeCell ref="B65:C65"/>
    <mergeCell ref="B58:C58"/>
    <mergeCell ref="A14:B15"/>
    <mergeCell ref="B26:C26"/>
    <mergeCell ref="B25:C25"/>
    <mergeCell ref="B36:C36"/>
    <mergeCell ref="B45:C45"/>
    <mergeCell ref="B46:C46"/>
    <mergeCell ref="B57:C57"/>
    <mergeCell ref="G1:J1"/>
    <mergeCell ref="A7:J7"/>
    <mergeCell ref="A8:J8"/>
    <mergeCell ref="G10:H10"/>
    <mergeCell ref="I10:J10"/>
    <mergeCell ref="G3:J3"/>
    <mergeCell ref="G4:J4"/>
    <mergeCell ref="G5:J5"/>
    <mergeCell ref="A10:A11"/>
  </mergeCells>
  <printOptions horizontalCentered="1"/>
  <pageMargins left="1.062992125984252" right="0" top="0.3937007874015748" bottom="0.3937007874015748" header="0.4724409448818898" footer="0.196850393700787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PalkinaEV</cp:lastModifiedBy>
  <cp:lastPrinted>2006-03-22T09:31:07Z</cp:lastPrinted>
  <dcterms:created xsi:type="dcterms:W3CDTF">2002-11-27T07:56:57Z</dcterms:created>
  <dcterms:modified xsi:type="dcterms:W3CDTF">2006-05-17T06:45:48Z</dcterms:modified>
  <cp:category/>
  <cp:version/>
  <cp:contentType/>
  <cp:contentStatus/>
</cp:coreProperties>
</file>