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7"/>
  </bookViews>
  <sheets>
    <sheet name="01.02" sheetId="1" r:id="rId1"/>
    <sheet name="01.03" sheetId="2" r:id="rId2"/>
    <sheet name="01.04" sheetId="3" r:id="rId3"/>
    <sheet name="01.06" sheetId="4" r:id="rId4"/>
    <sheet name="01.07" sheetId="5" r:id="rId5"/>
    <sheet name="01.08" sheetId="6" r:id="rId6"/>
    <sheet name="01.10" sheetId="7" r:id="rId7"/>
    <sheet name="01.11" sheetId="8" r:id="rId8"/>
  </sheets>
  <definedNames/>
  <calcPr fullCalcOnLoad="1"/>
</workbook>
</file>

<file path=xl/sharedStrings.xml><?xml version="1.0" encoding="utf-8"?>
<sst xmlns="http://schemas.openxmlformats.org/spreadsheetml/2006/main" count="299" uniqueCount="46">
  <si>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</si>
  <si>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</si>
  <si>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</si>
  <si>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</si>
  <si>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</si>
  <si>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</si>
  <si>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</si>
  <si>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</si>
  <si>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январь,         тыс. рублей</t>
  </si>
  <si>
    <t>Кредиты кредитных организаций</t>
  </si>
  <si>
    <t>получение</t>
  </si>
  <si>
    <t>погашение</t>
  </si>
  <si>
    <t>увеличение</t>
  </si>
  <si>
    <t>уменьшение</t>
  </si>
  <si>
    <t>ИСТОЧНИКИ</t>
  </si>
  <si>
    <t>Операции по управлению остатками средств на единых счетах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</si>
  <si>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</si>
  <si>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</si>
  <si>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 xml:space="preserve">погашение </t>
  </si>
  <si>
    <t>Справочно</t>
  </si>
  <si>
    <t>Справка об исполнении городского бюджета на 01.02.2016 г.</t>
  </si>
  <si>
    <t>Справка об исполнении городского бюджета на 01.03.2016 г.</t>
  </si>
  <si>
    <t>Исполнено за февраль,         тыс. рублей</t>
  </si>
  <si>
    <t>Исполнено за январь - февраль,         тыс. рублей</t>
  </si>
  <si>
    <t>Справка об исполнении городского бюджета на 01.04.2016 г.</t>
  </si>
  <si>
    <t>Исполнено за март,         тыс. рублей</t>
  </si>
  <si>
    <t>Исполнено за январь - март,         тыс. рублей</t>
  </si>
  <si>
    <t>Справка об исполнении городского бюджета на 01.06.2016 г.</t>
  </si>
  <si>
    <t>Исполнено за I квартал,         тыс. рублей</t>
  </si>
  <si>
    <t>Исполнено за апрель,         тыс. рублей</t>
  </si>
  <si>
    <t>Исполнено за май,         тыс. рублей</t>
  </si>
  <si>
    <t>Исполнено за январь - май,         тыс. рублей</t>
  </si>
  <si>
    <t>Справка об исполнении городского бюджета на 01.07.2016 г.</t>
  </si>
  <si>
    <t>Исполнено за июнь,         тыс. рублей</t>
  </si>
  <si>
    <t>Исполнено за I полугодие,         тыс. рублей</t>
  </si>
  <si>
    <t>Справка об исполнении городского бюджета на 01.08.2016 г.</t>
  </si>
  <si>
    <t>Исполнено за июль,         тыс. рублей</t>
  </si>
  <si>
    <t>Исполнено за январь - июль,         тыс. рублей</t>
  </si>
  <si>
    <t>Справка об исполнении городского бюджета на 01.10.2016 г.</t>
  </si>
  <si>
    <t>Исполнено за август,         тыс. рублей</t>
  </si>
  <si>
    <t>Исполнено за сентябрь,         тыс. рублей</t>
  </si>
  <si>
    <t>Исполнено за 9 месяцев,         тыс. рублей</t>
  </si>
  <si>
    <t>Справка об исполнении городского бюджета на 01.11.2016 г.</t>
  </si>
  <si>
    <t>Исполнено за октябрь,         тыс. рублей</t>
  </si>
  <si>
    <t>Исполнено за январь - октябрь,         тыс. рублей</t>
  </si>
  <si>
    <t>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</si>
</sst>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/>
    </xf>
    <xf numFmtId="3" fontId="2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168" fontId="2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68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vertical="top"/>
    </xf>
    <xf numFmtId="3" fontId="4" fillId="0" borderId="11" xfId="0" applyNumberFormat="1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3" fontId="4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/>
    </xf>
    <xf numFmtId="3" fontId="4" fillId="32" borderId="15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1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82.125" style="1" customWidth="1"/>
    <col min="2" max="2" width="11.00390625" style="0" customWidth="1"/>
    <col min="3" max="4" width="10.75390625" style="0" customWidth="1"/>
  </cols>
  <sheetData>
    <row r="1" spans="1:4" ht="16.5">
      <c r="A1" s="45" t="s">
        <v>20</v>
      </c>
      <c r="B1" s="46"/>
      <c r="C1" s="46"/>
      <c r="D1" s="46"/>
    </row>
    <row r="2" spans="1:4" ht="16.5">
      <c r="A2" s="4"/>
      <c r="B2" s="5"/>
      <c r="C2" s="5"/>
      <c r="D2" s="5"/>
    </row>
    <row r="3" spans="1:4" ht="12.75" customHeight="1">
      <c r="A3" s="47" t="s">
        <v>0</v>
      </c>
      <c r="B3" s="50" t="s">
        <v>7</v>
      </c>
      <c r="C3" s="53" t="s">
        <v>8</v>
      </c>
      <c r="D3" s="56" t="s">
        <v>6</v>
      </c>
    </row>
    <row r="4" spans="1:4" ht="12.75" customHeight="1">
      <c r="A4" s="48"/>
      <c r="B4" s="51"/>
      <c r="C4" s="54"/>
      <c r="D4" s="57"/>
    </row>
    <row r="5" spans="1:4" ht="12.75" customHeight="1">
      <c r="A5" s="48"/>
      <c r="B5" s="51"/>
      <c r="C5" s="54"/>
      <c r="D5" s="57"/>
    </row>
    <row r="6" spans="1:4" ht="16.5" customHeight="1">
      <c r="A6" s="49"/>
      <c r="B6" s="52"/>
      <c r="C6" s="55"/>
      <c r="D6" s="58"/>
    </row>
    <row r="7" spans="1:4" ht="12" customHeight="1">
      <c r="A7" s="6">
        <v>1</v>
      </c>
      <c r="B7" s="3">
        <v>2</v>
      </c>
      <c r="C7" s="3">
        <v>3</v>
      </c>
      <c r="D7" s="7">
        <v>4</v>
      </c>
    </row>
    <row r="8" spans="1:4" ht="15.75">
      <c r="A8" s="9" t="s">
        <v>2</v>
      </c>
      <c r="B8" s="16">
        <f>B9+B10</f>
        <v>7096947</v>
      </c>
      <c r="C8" s="16">
        <f>C9+C10</f>
        <v>115525</v>
      </c>
      <c r="D8" s="17">
        <f>C8/B8*100</f>
        <v>1.6278126354895985</v>
      </c>
    </row>
    <row r="9" spans="1:4" ht="15.75">
      <c r="A9" s="10" t="s">
        <v>3</v>
      </c>
      <c r="B9" s="11">
        <v>4151327</v>
      </c>
      <c r="C9" s="11">
        <v>256522</v>
      </c>
      <c r="D9" s="8">
        <f>C9/B9*100</f>
        <v>6.1792771323482825</v>
      </c>
    </row>
    <row r="10" spans="1:4" ht="15.75" customHeight="1">
      <c r="A10" s="13" t="s">
        <v>4</v>
      </c>
      <c r="B10" s="2">
        <v>2945620</v>
      </c>
      <c r="C10" s="2">
        <v>-140997</v>
      </c>
      <c r="D10" s="8">
        <f>C10/B10*100</f>
        <v>-4.78666630454709</v>
      </c>
    </row>
    <row r="11" spans="1:4" ht="15.75">
      <c r="A11" s="12" t="s">
        <v>1</v>
      </c>
      <c r="B11" s="18">
        <v>7788328</v>
      </c>
      <c r="C11" s="18">
        <v>295229</v>
      </c>
      <c r="D11" s="17">
        <f>C11/B11*100</f>
        <v>3.7906595613333183</v>
      </c>
    </row>
    <row r="12" spans="1:4" ht="15.75">
      <c r="A12" s="14" t="s">
        <v>5</v>
      </c>
      <c r="B12" s="15">
        <f>B11-B8</f>
        <v>691381</v>
      </c>
      <c r="C12" s="15">
        <f>C11-C8</f>
        <v>179704</v>
      </c>
      <c r="D12" s="19"/>
    </row>
    <row r="13" spans="1:4" ht="15.75">
      <c r="A13" s="22" t="s">
        <v>14</v>
      </c>
      <c r="B13" s="23">
        <f>B14+B20+B23</f>
        <v>691381</v>
      </c>
      <c r="C13" s="23">
        <f>C14+C20+C23</f>
        <v>179704</v>
      </c>
      <c r="D13" s="24"/>
    </row>
    <row r="14" spans="1:4" ht="15.75">
      <c r="A14" s="25" t="s">
        <v>9</v>
      </c>
      <c r="B14" s="20">
        <f>B15-B16</f>
        <v>414500</v>
      </c>
      <c r="C14" s="20">
        <f>C15-C16</f>
        <v>75000</v>
      </c>
      <c r="D14" s="20"/>
    </row>
    <row r="15" spans="1:4" ht="15.75">
      <c r="A15" s="26" t="s">
        <v>10</v>
      </c>
      <c r="B15" s="21">
        <v>2400000</v>
      </c>
      <c r="C15" s="21">
        <v>75000</v>
      </c>
      <c r="D15" s="21"/>
    </row>
    <row r="16" spans="1:4" ht="15.75">
      <c r="A16" s="26" t="s">
        <v>11</v>
      </c>
      <c r="B16" s="21">
        <v>1985500</v>
      </c>
      <c r="C16" s="21">
        <v>0</v>
      </c>
      <c r="D16" s="21"/>
    </row>
    <row r="17" spans="1:4" ht="15.75" customHeight="1">
      <c r="A17" s="26" t="s">
        <v>17</v>
      </c>
      <c r="B17" s="29">
        <f>B18-B19</f>
        <v>0</v>
      </c>
      <c r="C17" s="29">
        <f>C18-C19</f>
        <v>0</v>
      </c>
      <c r="D17" s="21"/>
    </row>
    <row r="18" spans="1:4" ht="15.75">
      <c r="A18" s="26" t="s">
        <v>10</v>
      </c>
      <c r="B18" s="21">
        <v>353808</v>
      </c>
      <c r="C18" s="21">
        <v>0</v>
      </c>
      <c r="D18" s="21"/>
    </row>
    <row r="19" spans="1:4" ht="15.75">
      <c r="A19" s="26" t="s">
        <v>18</v>
      </c>
      <c r="B19" s="21">
        <v>353808</v>
      </c>
      <c r="C19" s="21">
        <v>0</v>
      </c>
      <c r="D19" s="21"/>
    </row>
    <row r="20" spans="1:4" ht="15.75">
      <c r="A20" s="28" t="s">
        <v>16</v>
      </c>
      <c r="B20" s="21">
        <f>B22-B21</f>
        <v>276881</v>
      </c>
      <c r="C20" s="21">
        <f>C22-C21</f>
        <v>-40296</v>
      </c>
      <c r="D20" s="21"/>
    </row>
    <row r="21" spans="1:4" ht="15.75">
      <c r="A21" s="26" t="s">
        <v>12</v>
      </c>
      <c r="B21" s="21">
        <v>9850755</v>
      </c>
      <c r="C21" s="21">
        <v>190525</v>
      </c>
      <c r="D21" s="21"/>
    </row>
    <row r="22" spans="1:4" ht="15.75">
      <c r="A22" s="26" t="s">
        <v>13</v>
      </c>
      <c r="B22" s="21">
        <v>10127636</v>
      </c>
      <c r="C22" s="21">
        <v>150229</v>
      </c>
      <c r="D22" s="21"/>
    </row>
    <row r="23" spans="1:4" ht="15.75">
      <c r="A23" s="28" t="s">
        <v>15</v>
      </c>
      <c r="B23" s="21">
        <f>B24</f>
        <v>0</v>
      </c>
      <c r="C23" s="21">
        <f>C24</f>
        <v>145000</v>
      </c>
      <c r="D23" s="21"/>
    </row>
    <row r="24" spans="1:4" ht="15.75">
      <c r="A24" s="27" t="s">
        <v>12</v>
      </c>
      <c r="B24" s="31">
        <v>0</v>
      </c>
      <c r="C24" s="31">
        <v>145000</v>
      </c>
      <c r="D24" s="31"/>
    </row>
    <row r="28" ht="12.75">
      <c r="A28" s="32" t="s">
        <v>19</v>
      </c>
    </row>
    <row r="29" spans="1:4" ht="12.75">
      <c r="A29" s="47" t="s">
        <v>0</v>
      </c>
      <c r="B29" s="50" t="s">
        <v>7</v>
      </c>
      <c r="C29" s="53" t="s">
        <v>8</v>
      </c>
      <c r="D29" s="53" t="s">
        <v>6</v>
      </c>
    </row>
    <row r="30" spans="1:4" ht="12.75">
      <c r="A30" s="48"/>
      <c r="B30" s="51"/>
      <c r="C30" s="54"/>
      <c r="D30" s="59"/>
    </row>
    <row r="31" spans="1:4" ht="12.75">
      <c r="A31" s="48"/>
      <c r="B31" s="51"/>
      <c r="C31" s="54"/>
      <c r="D31" s="59"/>
    </row>
    <row r="32" spans="1:4" ht="12.75">
      <c r="A32" s="49"/>
      <c r="B32" s="52"/>
      <c r="C32" s="55"/>
      <c r="D32" s="60"/>
    </row>
    <row r="33" spans="1:4" ht="12.75">
      <c r="A33" s="6">
        <v>1</v>
      </c>
      <c r="B33" s="3">
        <v>2</v>
      </c>
      <c r="C33" s="3">
        <v>3</v>
      </c>
      <c r="D33" s="7">
        <v>4</v>
      </c>
    </row>
    <row r="34" spans="1:4" ht="15.75">
      <c r="A34" s="33" t="s">
        <v>15</v>
      </c>
      <c r="B34" s="20">
        <f>B35-B36</f>
        <v>0</v>
      </c>
      <c r="C34" s="20">
        <f>C35-C36</f>
        <v>145000</v>
      </c>
      <c r="D34" s="20"/>
    </row>
    <row r="35" spans="1:4" ht="15.75">
      <c r="A35" s="26" t="s">
        <v>12</v>
      </c>
      <c r="B35" s="21">
        <v>0</v>
      </c>
      <c r="C35" s="21">
        <v>145000</v>
      </c>
      <c r="D35" s="21"/>
    </row>
    <row r="36" spans="1:4" ht="15.75">
      <c r="A36" s="34" t="s">
        <v>13</v>
      </c>
      <c r="B36" s="30">
        <v>0</v>
      </c>
      <c r="C36" s="30">
        <v>0</v>
      </c>
      <c r="D36" s="30"/>
    </row>
  </sheetData>
  <sheetProtection/>
  <mergeCells count="9">
    <mergeCell ref="A1:D1"/>
    <mergeCell ref="A3:A6"/>
    <mergeCell ref="B3:B6"/>
    <mergeCell ref="C3:C6"/>
    <mergeCell ref="D3:D6"/>
    <mergeCell ref="A29:A32"/>
    <mergeCell ref="B29:B32"/>
    <mergeCell ref="C29:C32"/>
    <mergeCell ref="D29:D3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0.625" style="1" customWidth="1"/>
    <col min="2" max="2" width="11.00390625" style="0" customWidth="1"/>
    <col min="3" max="6" width="10.75390625" style="0" customWidth="1"/>
  </cols>
  <sheetData>
    <row r="1" spans="1:6" ht="16.5">
      <c r="A1" s="45" t="s">
        <v>21</v>
      </c>
      <c r="B1" s="46"/>
      <c r="C1" s="46"/>
      <c r="D1" s="46"/>
      <c r="E1" s="46"/>
      <c r="F1" s="46"/>
    </row>
    <row r="2" spans="1:6" ht="16.5">
      <c r="A2" s="4"/>
      <c r="B2" s="5"/>
      <c r="C2" s="5"/>
      <c r="D2" s="5"/>
      <c r="E2" s="5"/>
      <c r="F2" s="5"/>
    </row>
    <row r="3" spans="1:6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23</v>
      </c>
      <c r="F3" s="56" t="s">
        <v>6</v>
      </c>
    </row>
    <row r="4" spans="1:6" ht="12.75" customHeight="1">
      <c r="A4" s="48"/>
      <c r="B4" s="51"/>
      <c r="C4" s="54"/>
      <c r="D4" s="54"/>
      <c r="E4" s="54"/>
      <c r="F4" s="57"/>
    </row>
    <row r="5" spans="1:6" ht="12.75" customHeight="1">
      <c r="A5" s="48"/>
      <c r="B5" s="51"/>
      <c r="C5" s="54"/>
      <c r="D5" s="54"/>
      <c r="E5" s="54"/>
      <c r="F5" s="57"/>
    </row>
    <row r="6" spans="1:6" ht="16.5" customHeight="1">
      <c r="A6" s="49"/>
      <c r="B6" s="52"/>
      <c r="C6" s="55"/>
      <c r="D6" s="55"/>
      <c r="E6" s="55"/>
      <c r="F6" s="58"/>
    </row>
    <row r="7" spans="1:6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7">
        <v>6</v>
      </c>
    </row>
    <row r="8" spans="1:6" ht="15.75">
      <c r="A8" s="9" t="s">
        <v>2</v>
      </c>
      <c r="B8" s="16">
        <f>B9+B10</f>
        <v>7370380</v>
      </c>
      <c r="C8" s="16">
        <f>C9+C10</f>
        <v>115525</v>
      </c>
      <c r="D8" s="16">
        <f>D9+D10</f>
        <v>888224</v>
      </c>
      <c r="E8" s="16">
        <f>E9+E10</f>
        <v>1003749</v>
      </c>
      <c r="F8" s="17">
        <f>E8/B8*100</f>
        <v>13.618687231865929</v>
      </c>
    </row>
    <row r="9" spans="1:6" ht="15.75">
      <c r="A9" s="10" t="s">
        <v>3</v>
      </c>
      <c r="B9" s="11">
        <v>4151330</v>
      </c>
      <c r="C9" s="11">
        <v>256522</v>
      </c>
      <c r="D9" s="2">
        <v>315583</v>
      </c>
      <c r="E9" s="2">
        <v>572105</v>
      </c>
      <c r="F9" s="8">
        <f>E9/B9*100</f>
        <v>13.781246010314765</v>
      </c>
    </row>
    <row r="10" spans="1:6" ht="15.75" customHeight="1">
      <c r="A10" s="13" t="s">
        <v>4</v>
      </c>
      <c r="B10" s="2">
        <v>3219050</v>
      </c>
      <c r="C10" s="2">
        <v>-140997</v>
      </c>
      <c r="D10" s="36">
        <v>572641</v>
      </c>
      <c r="E10" s="36">
        <v>431644</v>
      </c>
      <c r="F10" s="8">
        <f>E10/B10*100</f>
        <v>13.409049253661795</v>
      </c>
    </row>
    <row r="11" spans="1:6" ht="15.75">
      <c r="A11" s="12" t="s">
        <v>1</v>
      </c>
      <c r="B11" s="18">
        <v>7788886</v>
      </c>
      <c r="C11" s="18">
        <v>295229</v>
      </c>
      <c r="D11" s="35">
        <v>604257</v>
      </c>
      <c r="E11" s="35">
        <v>899486</v>
      </c>
      <c r="F11" s="17">
        <f>E11/B11*100</f>
        <v>11.548326679835858</v>
      </c>
    </row>
    <row r="12" spans="1:6" ht="15.75">
      <c r="A12" s="14" t="s">
        <v>5</v>
      </c>
      <c r="B12" s="15">
        <f>B11-B8</f>
        <v>418506</v>
      </c>
      <c r="C12" s="15">
        <f>C11-C8</f>
        <v>179704</v>
      </c>
      <c r="D12" s="15">
        <f>D11-D8</f>
        <v>-283967</v>
      </c>
      <c r="E12" s="15">
        <f>E11-E8</f>
        <v>-104263</v>
      </c>
      <c r="F12" s="19"/>
    </row>
    <row r="13" spans="1:6" ht="15.75">
      <c r="A13" s="22" t="s">
        <v>14</v>
      </c>
      <c r="B13" s="23">
        <f>B14+B20+B23+B17</f>
        <v>418506</v>
      </c>
      <c r="C13" s="23">
        <f>C14+C20+C23+C17</f>
        <v>179704</v>
      </c>
      <c r="D13" s="23">
        <f>D14+D20+D23+D17</f>
        <v>-283967</v>
      </c>
      <c r="E13" s="23">
        <f>E14+E20+E23+E17</f>
        <v>-104263</v>
      </c>
      <c r="F13" s="24"/>
    </row>
    <row r="14" spans="1:6" ht="15.75">
      <c r="A14" s="25" t="s">
        <v>9</v>
      </c>
      <c r="B14" s="20">
        <f>B15-B16</f>
        <v>414500</v>
      </c>
      <c r="C14" s="20">
        <f>C15-C16</f>
        <v>75000</v>
      </c>
      <c r="D14" s="20">
        <f>D15-D16</f>
        <v>-600000</v>
      </c>
      <c r="E14" s="20">
        <f>E15-E16</f>
        <v>-525000</v>
      </c>
      <c r="F14" s="20"/>
    </row>
    <row r="15" spans="1:6" ht="15.75">
      <c r="A15" s="26" t="s">
        <v>10</v>
      </c>
      <c r="B15" s="21">
        <v>2400000</v>
      </c>
      <c r="C15" s="21">
        <v>75000</v>
      </c>
      <c r="D15" s="21">
        <v>0</v>
      </c>
      <c r="E15" s="21">
        <v>75000</v>
      </c>
      <c r="F15" s="21"/>
    </row>
    <row r="16" spans="1:6" ht="15.75">
      <c r="A16" s="26" t="s">
        <v>11</v>
      </c>
      <c r="B16" s="21">
        <v>1985500</v>
      </c>
      <c r="C16" s="21">
        <v>0</v>
      </c>
      <c r="D16" s="21">
        <v>600000</v>
      </c>
      <c r="E16" s="21">
        <v>600000</v>
      </c>
      <c r="F16" s="21"/>
    </row>
    <row r="17" spans="1:6" ht="15.75" customHeight="1">
      <c r="A17" s="26" t="s">
        <v>17</v>
      </c>
      <c r="B17" s="29">
        <f>B18-B19</f>
        <v>0</v>
      </c>
      <c r="C17" s="29">
        <f>C18-C19</f>
        <v>0</v>
      </c>
      <c r="D17" s="29">
        <f>D18-D19</f>
        <v>353808</v>
      </c>
      <c r="E17" s="29">
        <f>E18-E19</f>
        <v>353808</v>
      </c>
      <c r="F17" s="21"/>
    </row>
    <row r="18" spans="1:6" ht="15.75">
      <c r="A18" s="26" t="s">
        <v>10</v>
      </c>
      <c r="B18" s="21">
        <v>353808</v>
      </c>
      <c r="C18" s="21">
        <v>0</v>
      </c>
      <c r="D18" s="21">
        <v>353808</v>
      </c>
      <c r="E18" s="21">
        <v>353808</v>
      </c>
      <c r="F18" s="21"/>
    </row>
    <row r="19" spans="1:6" ht="15.75">
      <c r="A19" s="26" t="s">
        <v>18</v>
      </c>
      <c r="B19" s="21">
        <v>353808</v>
      </c>
      <c r="C19" s="21">
        <v>0</v>
      </c>
      <c r="D19" s="21">
        <v>0</v>
      </c>
      <c r="E19" s="21">
        <v>0</v>
      </c>
      <c r="F19" s="21"/>
    </row>
    <row r="20" spans="1:6" ht="31.5">
      <c r="A20" s="28" t="s">
        <v>16</v>
      </c>
      <c r="B20" s="21">
        <f>B22-B21</f>
        <v>4006</v>
      </c>
      <c r="C20" s="21">
        <f>C22-C21</f>
        <v>-40296</v>
      </c>
      <c r="D20" s="21">
        <f>D22-D21</f>
        <v>-147775</v>
      </c>
      <c r="E20" s="21">
        <f>E22-E21</f>
        <v>-188071</v>
      </c>
      <c r="F20" s="21"/>
    </row>
    <row r="21" spans="1:6" ht="15.75">
      <c r="A21" s="26" t="s">
        <v>12</v>
      </c>
      <c r="B21" s="21">
        <v>10124188</v>
      </c>
      <c r="C21" s="21">
        <v>190525</v>
      </c>
      <c r="D21" s="21">
        <v>1242032</v>
      </c>
      <c r="E21" s="21">
        <v>1432557</v>
      </c>
      <c r="F21" s="21"/>
    </row>
    <row r="22" spans="1:6" ht="15.75">
      <c r="A22" s="26" t="s">
        <v>13</v>
      </c>
      <c r="B22" s="21">
        <v>10128194</v>
      </c>
      <c r="C22" s="21">
        <v>150229</v>
      </c>
      <c r="D22" s="21">
        <v>1094257</v>
      </c>
      <c r="E22" s="21">
        <v>1244486</v>
      </c>
      <c r="F22" s="21"/>
    </row>
    <row r="23" spans="1:6" ht="31.5">
      <c r="A23" s="28" t="s">
        <v>15</v>
      </c>
      <c r="B23" s="21">
        <f>B24</f>
        <v>0</v>
      </c>
      <c r="C23" s="21">
        <f>C24</f>
        <v>145000</v>
      </c>
      <c r="D23" s="21">
        <f>D24</f>
        <v>110000</v>
      </c>
      <c r="E23" s="21">
        <f>E24</f>
        <v>255000</v>
      </c>
      <c r="F23" s="21"/>
    </row>
    <row r="24" spans="1:6" ht="15.75">
      <c r="A24" s="27" t="s">
        <v>12</v>
      </c>
      <c r="B24" s="31">
        <v>0</v>
      </c>
      <c r="C24" s="31">
        <v>145000</v>
      </c>
      <c r="D24" s="31">
        <v>110000</v>
      </c>
      <c r="E24" s="31">
        <v>255000</v>
      </c>
      <c r="F24" s="31"/>
    </row>
    <row r="28" ht="12.75">
      <c r="A28" s="32" t="s">
        <v>19</v>
      </c>
    </row>
    <row r="29" spans="1:6" ht="12.75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23</v>
      </c>
      <c r="F29" s="53" t="s">
        <v>6</v>
      </c>
    </row>
    <row r="30" spans="1:6" ht="12.75">
      <c r="A30" s="48"/>
      <c r="B30" s="51"/>
      <c r="C30" s="54"/>
      <c r="D30" s="54"/>
      <c r="E30" s="54"/>
      <c r="F30" s="59"/>
    </row>
    <row r="31" spans="1:6" ht="12.75">
      <c r="A31" s="48"/>
      <c r="B31" s="51"/>
      <c r="C31" s="54"/>
      <c r="D31" s="54"/>
      <c r="E31" s="54"/>
      <c r="F31" s="59"/>
    </row>
    <row r="32" spans="1:6" ht="12.75">
      <c r="A32" s="49"/>
      <c r="B32" s="52"/>
      <c r="C32" s="55"/>
      <c r="D32" s="55"/>
      <c r="E32" s="55"/>
      <c r="F32" s="60"/>
    </row>
    <row r="33" spans="1:6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7">
        <v>6</v>
      </c>
    </row>
    <row r="34" spans="1:6" ht="31.5">
      <c r="A34" s="33" t="s">
        <v>15</v>
      </c>
      <c r="B34" s="20">
        <f>B35-B36</f>
        <v>0</v>
      </c>
      <c r="C34" s="20">
        <f>C35-C36</f>
        <v>145000</v>
      </c>
      <c r="D34" s="20">
        <f>D35-D36</f>
        <v>110000</v>
      </c>
      <c r="E34" s="20">
        <f>E35-E36</f>
        <v>255000</v>
      </c>
      <c r="F34" s="20"/>
    </row>
    <row r="35" spans="1:6" ht="15.75">
      <c r="A35" s="26" t="s">
        <v>12</v>
      </c>
      <c r="B35" s="21">
        <v>0</v>
      </c>
      <c r="C35" s="21">
        <v>145000</v>
      </c>
      <c r="D35" s="21">
        <v>130000</v>
      </c>
      <c r="E35" s="21">
        <v>275000</v>
      </c>
      <c r="F35" s="21"/>
    </row>
    <row r="36" spans="1:6" ht="15.75">
      <c r="A36" s="34" t="s">
        <v>13</v>
      </c>
      <c r="B36" s="30">
        <v>0</v>
      </c>
      <c r="C36" s="30">
        <v>0</v>
      </c>
      <c r="D36" s="30">
        <v>20000</v>
      </c>
      <c r="E36" s="30">
        <v>20000</v>
      </c>
      <c r="F36" s="30"/>
    </row>
  </sheetData>
  <sheetProtection/>
  <mergeCells count="13">
    <mergeCell ref="E3:E6"/>
    <mergeCell ref="D29:D32"/>
    <mergeCell ref="E29:E32"/>
    <mergeCell ref="A1:F1"/>
    <mergeCell ref="A3:A6"/>
    <mergeCell ref="B3:B6"/>
    <mergeCell ref="C3:C6"/>
    <mergeCell ref="F3:F6"/>
    <mergeCell ref="A29:A32"/>
    <mergeCell ref="B29:B32"/>
    <mergeCell ref="C29:C32"/>
    <mergeCell ref="F29:F32"/>
    <mergeCell ref="D3:D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0.00390625" style="1" customWidth="1"/>
    <col min="2" max="2" width="11.00390625" style="0" customWidth="1"/>
    <col min="3" max="7" width="10.75390625" style="0" customWidth="1"/>
  </cols>
  <sheetData>
    <row r="1" spans="1:7" ht="16.5">
      <c r="A1" s="45" t="s">
        <v>24</v>
      </c>
      <c r="B1" s="46"/>
      <c r="C1" s="46"/>
      <c r="D1" s="46"/>
      <c r="E1" s="46"/>
      <c r="F1" s="46"/>
      <c r="G1" s="46"/>
    </row>
    <row r="2" spans="1:7" ht="16.5">
      <c r="A2" s="4"/>
      <c r="B2" s="5"/>
      <c r="C2" s="5"/>
      <c r="D2" s="5"/>
      <c r="E2" s="5"/>
      <c r="F2" s="5"/>
      <c r="G2" s="5"/>
    </row>
    <row r="3" spans="1:7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25</v>
      </c>
      <c r="F3" s="53" t="s">
        <v>26</v>
      </c>
      <c r="G3" s="56" t="s">
        <v>6</v>
      </c>
    </row>
    <row r="4" spans="1:7" ht="12.75" customHeight="1">
      <c r="A4" s="48"/>
      <c r="B4" s="51"/>
      <c r="C4" s="54"/>
      <c r="D4" s="54"/>
      <c r="E4" s="54"/>
      <c r="F4" s="54"/>
      <c r="G4" s="57"/>
    </row>
    <row r="5" spans="1:7" ht="12.75" customHeight="1">
      <c r="A5" s="48"/>
      <c r="B5" s="51"/>
      <c r="C5" s="54"/>
      <c r="D5" s="54"/>
      <c r="E5" s="54"/>
      <c r="F5" s="54"/>
      <c r="G5" s="57"/>
    </row>
    <row r="6" spans="1:7" ht="16.5" customHeight="1">
      <c r="A6" s="49"/>
      <c r="B6" s="52"/>
      <c r="C6" s="55"/>
      <c r="D6" s="55"/>
      <c r="E6" s="55"/>
      <c r="F6" s="55"/>
      <c r="G6" s="58"/>
    </row>
    <row r="7" spans="1:7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37">
        <v>6</v>
      </c>
      <c r="G7" s="7">
        <v>7</v>
      </c>
    </row>
    <row r="8" spans="1:7" ht="15.75">
      <c r="A8" s="9" t="s">
        <v>2</v>
      </c>
      <c r="B8" s="16">
        <f>B9+B10</f>
        <v>7425639</v>
      </c>
      <c r="C8" s="16">
        <f>C9+C10</f>
        <v>115525</v>
      </c>
      <c r="D8" s="16">
        <f>D9+D10</f>
        <v>888224</v>
      </c>
      <c r="E8" s="16">
        <f>E9+E10</f>
        <v>689594</v>
      </c>
      <c r="F8" s="16">
        <f>F9+F10</f>
        <v>1693343</v>
      </c>
      <c r="G8" s="17">
        <f>F8/B8*100</f>
        <v>22.804003803578386</v>
      </c>
    </row>
    <row r="9" spans="1:7" ht="15.75">
      <c r="A9" s="10" t="s">
        <v>3</v>
      </c>
      <c r="B9" s="11">
        <v>4158608</v>
      </c>
      <c r="C9" s="11">
        <v>256522</v>
      </c>
      <c r="D9" s="2">
        <v>315583</v>
      </c>
      <c r="E9" s="2">
        <v>392688</v>
      </c>
      <c r="F9" s="2">
        <v>964793</v>
      </c>
      <c r="G9" s="8">
        <f>F9/B9*100</f>
        <v>23.19990246736408</v>
      </c>
    </row>
    <row r="10" spans="1:7" ht="15.75" customHeight="1">
      <c r="A10" s="13" t="s">
        <v>4</v>
      </c>
      <c r="B10" s="2">
        <v>3267031</v>
      </c>
      <c r="C10" s="2">
        <v>-140997</v>
      </c>
      <c r="D10" s="36">
        <v>572641</v>
      </c>
      <c r="E10" s="36">
        <v>296906</v>
      </c>
      <c r="F10" s="36">
        <v>728550</v>
      </c>
      <c r="G10" s="8">
        <f>F10/B10*100</f>
        <v>22.300063880630454</v>
      </c>
    </row>
    <row r="11" spans="1:7" ht="15.75">
      <c r="A11" s="12" t="s">
        <v>1</v>
      </c>
      <c r="B11" s="18">
        <v>8118012</v>
      </c>
      <c r="C11" s="18">
        <v>295229</v>
      </c>
      <c r="D11" s="35">
        <v>604257</v>
      </c>
      <c r="E11" s="35">
        <v>777312</v>
      </c>
      <c r="F11" s="35">
        <v>1676798</v>
      </c>
      <c r="G11" s="17">
        <f>F11/B11*100</f>
        <v>20.655278656892843</v>
      </c>
    </row>
    <row r="12" spans="1:7" ht="15.75">
      <c r="A12" s="14" t="s">
        <v>5</v>
      </c>
      <c r="B12" s="15">
        <f>B11-B8</f>
        <v>692373</v>
      </c>
      <c r="C12" s="15">
        <f>C11-C8</f>
        <v>179704</v>
      </c>
      <c r="D12" s="15">
        <f>D11-D8</f>
        <v>-283967</v>
      </c>
      <c r="E12" s="15">
        <f>E11-E8</f>
        <v>87718</v>
      </c>
      <c r="F12" s="15">
        <f>F11-F8</f>
        <v>-16545</v>
      </c>
      <c r="G12" s="19"/>
    </row>
    <row r="13" spans="1:7" ht="15.75">
      <c r="A13" s="22" t="s">
        <v>14</v>
      </c>
      <c r="B13" s="23">
        <f>B14+B20+B23+B17</f>
        <v>692373</v>
      </c>
      <c r="C13" s="23">
        <f>C14+C20+C23+C17</f>
        <v>179704</v>
      </c>
      <c r="D13" s="23">
        <f>D14+D20+D23+D17</f>
        <v>-283967</v>
      </c>
      <c r="E13" s="23">
        <f>E14+E20+E23+E17</f>
        <v>87718</v>
      </c>
      <c r="F13" s="23">
        <f>F14+F20+F23+F17</f>
        <v>-16545</v>
      </c>
      <c r="G13" s="24"/>
    </row>
    <row r="14" spans="1:7" ht="15.75">
      <c r="A14" s="25" t="s">
        <v>9</v>
      </c>
      <c r="B14" s="20">
        <f>B15-B16</f>
        <v>414500</v>
      </c>
      <c r="C14" s="20">
        <f>C15-C16</f>
        <v>75000</v>
      </c>
      <c r="D14" s="20">
        <f>D15-D16</f>
        <v>-600000</v>
      </c>
      <c r="E14" s="20">
        <f>E15-E16</f>
        <v>360000</v>
      </c>
      <c r="F14" s="20">
        <f>F15-F16</f>
        <v>-165000</v>
      </c>
      <c r="G14" s="20"/>
    </row>
    <row r="15" spans="1:7" ht="15.75">
      <c r="A15" s="26" t="s">
        <v>10</v>
      </c>
      <c r="B15" s="21">
        <v>2400000</v>
      </c>
      <c r="C15" s="21">
        <v>75000</v>
      </c>
      <c r="D15" s="21">
        <v>0</v>
      </c>
      <c r="E15" s="21">
        <v>460000</v>
      </c>
      <c r="F15" s="21">
        <v>535000</v>
      </c>
      <c r="G15" s="21"/>
    </row>
    <row r="16" spans="1:7" ht="15.75">
      <c r="A16" s="26" t="s">
        <v>11</v>
      </c>
      <c r="B16" s="21">
        <v>1985500</v>
      </c>
      <c r="C16" s="21">
        <v>0</v>
      </c>
      <c r="D16" s="21">
        <v>600000</v>
      </c>
      <c r="E16" s="21">
        <v>100000</v>
      </c>
      <c r="F16" s="21">
        <v>700000</v>
      </c>
      <c r="G16" s="21"/>
    </row>
    <row r="17" spans="1:7" ht="15.75" customHeight="1">
      <c r="A17" s="26" t="s">
        <v>17</v>
      </c>
      <c r="B17" s="29">
        <f>B18-B19</f>
        <v>0</v>
      </c>
      <c r="C17" s="29">
        <f>C18-C19</f>
        <v>0</v>
      </c>
      <c r="D17" s="29">
        <f>D18-D19</f>
        <v>353808</v>
      </c>
      <c r="E17" s="29">
        <f>E18-E19</f>
        <v>0</v>
      </c>
      <c r="F17" s="29">
        <f>F18-F19</f>
        <v>353808</v>
      </c>
      <c r="G17" s="21"/>
    </row>
    <row r="18" spans="1:7" ht="15.75">
      <c r="A18" s="26" t="s">
        <v>10</v>
      </c>
      <c r="B18" s="21">
        <v>707616</v>
      </c>
      <c r="C18" s="21">
        <v>0</v>
      </c>
      <c r="D18" s="21">
        <v>353808</v>
      </c>
      <c r="E18" s="21">
        <v>353808</v>
      </c>
      <c r="F18" s="21">
        <v>707616</v>
      </c>
      <c r="G18" s="21"/>
    </row>
    <row r="19" spans="1:7" ht="15.75">
      <c r="A19" s="26" t="s">
        <v>18</v>
      </c>
      <c r="B19" s="21">
        <v>707616</v>
      </c>
      <c r="C19" s="21">
        <v>0</v>
      </c>
      <c r="D19" s="21">
        <v>0</v>
      </c>
      <c r="E19" s="21">
        <v>353808</v>
      </c>
      <c r="F19" s="21">
        <v>353808</v>
      </c>
      <c r="G19" s="21"/>
    </row>
    <row r="20" spans="1:7" ht="31.5">
      <c r="A20" s="28" t="s">
        <v>16</v>
      </c>
      <c r="B20" s="21">
        <f>B22-B21</f>
        <v>277873</v>
      </c>
      <c r="C20" s="21">
        <f>C22-C21</f>
        <v>-40296</v>
      </c>
      <c r="D20" s="21">
        <f>D22-D21</f>
        <v>-147775</v>
      </c>
      <c r="E20" s="21">
        <f>E22-E21</f>
        <v>-227282</v>
      </c>
      <c r="F20" s="21">
        <f>F22-F21</f>
        <v>-415353</v>
      </c>
      <c r="G20" s="21"/>
    </row>
    <row r="21" spans="1:7" ht="15.75">
      <c r="A21" s="26" t="s">
        <v>12</v>
      </c>
      <c r="B21" s="21">
        <v>10533255</v>
      </c>
      <c r="C21" s="21">
        <v>190525</v>
      </c>
      <c r="D21" s="21">
        <v>1242032</v>
      </c>
      <c r="E21" s="21">
        <v>1503402</v>
      </c>
      <c r="F21" s="21">
        <v>2935959</v>
      </c>
      <c r="G21" s="21"/>
    </row>
    <row r="22" spans="1:7" ht="15.75">
      <c r="A22" s="26" t="s">
        <v>13</v>
      </c>
      <c r="B22" s="21">
        <v>10811128</v>
      </c>
      <c r="C22" s="21">
        <v>150229</v>
      </c>
      <c r="D22" s="21">
        <v>1094257</v>
      </c>
      <c r="E22" s="21">
        <v>1276120</v>
      </c>
      <c r="F22" s="21">
        <v>2520606</v>
      </c>
      <c r="G22" s="21"/>
    </row>
    <row r="23" spans="1:7" ht="31.5">
      <c r="A23" s="28" t="s">
        <v>15</v>
      </c>
      <c r="B23" s="21">
        <f>B24</f>
        <v>0</v>
      </c>
      <c r="C23" s="21">
        <f>C24</f>
        <v>145000</v>
      </c>
      <c r="D23" s="21">
        <f>D24</f>
        <v>110000</v>
      </c>
      <c r="E23" s="21">
        <f>E24</f>
        <v>-45000</v>
      </c>
      <c r="F23" s="21">
        <f>F24</f>
        <v>210000</v>
      </c>
      <c r="G23" s="21"/>
    </row>
    <row r="24" spans="1:7" ht="15.75">
      <c r="A24" s="27" t="s">
        <v>12</v>
      </c>
      <c r="B24" s="31">
        <v>0</v>
      </c>
      <c r="C24" s="31">
        <v>145000</v>
      </c>
      <c r="D24" s="31">
        <v>110000</v>
      </c>
      <c r="E24" s="31">
        <v>-45000</v>
      </c>
      <c r="F24" s="31">
        <v>210000</v>
      </c>
      <c r="G24" s="31"/>
    </row>
    <row r="28" ht="12.75">
      <c r="A28" s="32" t="s">
        <v>19</v>
      </c>
    </row>
    <row r="29" spans="1:7" ht="12.75" customHeight="1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25</v>
      </c>
      <c r="F29" s="53" t="s">
        <v>26</v>
      </c>
      <c r="G29" s="53" t="s">
        <v>6</v>
      </c>
    </row>
    <row r="30" spans="1:7" ht="12.75">
      <c r="A30" s="48"/>
      <c r="B30" s="51"/>
      <c r="C30" s="54"/>
      <c r="D30" s="54"/>
      <c r="E30" s="54"/>
      <c r="F30" s="54"/>
      <c r="G30" s="59"/>
    </row>
    <row r="31" spans="1:7" ht="12.75">
      <c r="A31" s="48"/>
      <c r="B31" s="51"/>
      <c r="C31" s="54"/>
      <c r="D31" s="54"/>
      <c r="E31" s="54"/>
      <c r="F31" s="54"/>
      <c r="G31" s="59"/>
    </row>
    <row r="32" spans="1:7" ht="12.75">
      <c r="A32" s="49"/>
      <c r="B32" s="52"/>
      <c r="C32" s="55"/>
      <c r="D32" s="55"/>
      <c r="E32" s="55"/>
      <c r="F32" s="55"/>
      <c r="G32" s="60"/>
    </row>
    <row r="33" spans="1:7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7">
        <v>7</v>
      </c>
    </row>
    <row r="34" spans="1:7" ht="31.5">
      <c r="A34" s="33" t="s">
        <v>15</v>
      </c>
      <c r="B34" s="20">
        <f>B35-B36</f>
        <v>0</v>
      </c>
      <c r="C34" s="20">
        <f>C35-C36</f>
        <v>145000</v>
      </c>
      <c r="D34" s="20">
        <f>D35-D36</f>
        <v>110000</v>
      </c>
      <c r="E34" s="20">
        <v>-45000</v>
      </c>
      <c r="F34" s="20">
        <v>210000</v>
      </c>
      <c r="G34" s="20"/>
    </row>
    <row r="35" spans="1:7" ht="15.75">
      <c r="A35" s="26" t="s">
        <v>12</v>
      </c>
      <c r="B35" s="21">
        <v>0</v>
      </c>
      <c r="C35" s="21">
        <v>145000</v>
      </c>
      <c r="D35" s="21">
        <v>130000</v>
      </c>
      <c r="E35" s="21">
        <v>0</v>
      </c>
      <c r="F35" s="21">
        <v>275000</v>
      </c>
      <c r="G35" s="21"/>
    </row>
    <row r="36" spans="1:7" ht="15.75">
      <c r="A36" s="34" t="s">
        <v>13</v>
      </c>
      <c r="B36" s="30">
        <v>0</v>
      </c>
      <c r="C36" s="30">
        <v>0</v>
      </c>
      <c r="D36" s="30">
        <v>20000</v>
      </c>
      <c r="E36" s="30">
        <v>-45000</v>
      </c>
      <c r="F36" s="30">
        <v>-25000</v>
      </c>
      <c r="G36" s="30"/>
    </row>
  </sheetData>
  <sheetProtection/>
  <mergeCells count="15">
    <mergeCell ref="A1:G1"/>
    <mergeCell ref="A3:A6"/>
    <mergeCell ref="B3:B6"/>
    <mergeCell ref="C3:C6"/>
    <mergeCell ref="D3:D6"/>
    <mergeCell ref="F3:F6"/>
    <mergeCell ref="G3:G6"/>
    <mergeCell ref="E3:E6"/>
    <mergeCell ref="A29:A32"/>
    <mergeCell ref="B29:B32"/>
    <mergeCell ref="C29:C32"/>
    <mergeCell ref="D29:D32"/>
    <mergeCell ref="F29:F32"/>
    <mergeCell ref="G29:G32"/>
    <mergeCell ref="E29:E3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0.00390625" style="1" customWidth="1"/>
    <col min="2" max="2" width="11.00390625" style="0" customWidth="1"/>
    <col min="3" max="10" width="10.75390625" style="0" customWidth="1"/>
  </cols>
  <sheetData>
    <row r="1" spans="1:10" ht="16.5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25</v>
      </c>
      <c r="F3" s="53" t="s">
        <v>28</v>
      </c>
      <c r="G3" s="53" t="s">
        <v>29</v>
      </c>
      <c r="H3" s="53" t="s">
        <v>30</v>
      </c>
      <c r="I3" s="53" t="s">
        <v>31</v>
      </c>
      <c r="J3" s="56" t="s">
        <v>6</v>
      </c>
    </row>
    <row r="4" spans="1:10" ht="12.75" customHeight="1">
      <c r="A4" s="48"/>
      <c r="B4" s="51"/>
      <c r="C4" s="54"/>
      <c r="D4" s="54"/>
      <c r="E4" s="54"/>
      <c r="F4" s="54"/>
      <c r="G4" s="54"/>
      <c r="H4" s="54"/>
      <c r="I4" s="54"/>
      <c r="J4" s="57"/>
    </row>
    <row r="5" spans="1:10" ht="12.75" customHeight="1">
      <c r="A5" s="48"/>
      <c r="B5" s="51"/>
      <c r="C5" s="54"/>
      <c r="D5" s="54"/>
      <c r="E5" s="54"/>
      <c r="F5" s="54"/>
      <c r="G5" s="54"/>
      <c r="H5" s="54"/>
      <c r="I5" s="54"/>
      <c r="J5" s="57"/>
    </row>
    <row r="6" spans="1:10" ht="16.5" customHeight="1">
      <c r="A6" s="49"/>
      <c r="B6" s="52"/>
      <c r="C6" s="55"/>
      <c r="D6" s="55"/>
      <c r="E6" s="55"/>
      <c r="F6" s="55"/>
      <c r="G6" s="55"/>
      <c r="H6" s="55"/>
      <c r="I6" s="55"/>
      <c r="J6" s="58"/>
    </row>
    <row r="7" spans="1:10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7">
        <v>10</v>
      </c>
    </row>
    <row r="8" spans="1:10" ht="15.75">
      <c r="A8" s="9" t="s">
        <v>2</v>
      </c>
      <c r="B8" s="40">
        <f aca="true" t="shared" si="0" ref="B8:I8">B9+B10</f>
        <v>7514808</v>
      </c>
      <c r="C8" s="16">
        <f t="shared" si="0"/>
        <v>115525</v>
      </c>
      <c r="D8" s="16">
        <f t="shared" si="0"/>
        <v>888224</v>
      </c>
      <c r="E8" s="16">
        <f t="shared" si="0"/>
        <v>689594</v>
      </c>
      <c r="F8" s="16">
        <f t="shared" si="0"/>
        <v>1693343</v>
      </c>
      <c r="G8" s="16">
        <f t="shared" si="0"/>
        <v>767760</v>
      </c>
      <c r="H8" s="16">
        <f t="shared" si="0"/>
        <v>657852</v>
      </c>
      <c r="I8" s="16">
        <f t="shared" si="0"/>
        <v>3118955</v>
      </c>
      <c r="J8" s="17">
        <f>I8/B8*100</f>
        <v>41.50412093030188</v>
      </c>
    </row>
    <row r="9" spans="1:10" ht="15.75">
      <c r="A9" s="10" t="s">
        <v>3</v>
      </c>
      <c r="B9" s="41">
        <v>4162096</v>
      </c>
      <c r="C9" s="11">
        <v>256522</v>
      </c>
      <c r="D9" s="2">
        <v>315583</v>
      </c>
      <c r="E9" s="2">
        <v>392688</v>
      </c>
      <c r="F9" s="2">
        <v>964793</v>
      </c>
      <c r="G9" s="36">
        <v>410085</v>
      </c>
      <c r="H9" s="36">
        <v>282316</v>
      </c>
      <c r="I9" s="36">
        <v>1657194</v>
      </c>
      <c r="J9" s="8">
        <f>I9/B9*100</f>
        <v>39.81633292456493</v>
      </c>
    </row>
    <row r="10" spans="1:10" ht="15.75" customHeight="1">
      <c r="A10" s="13" t="s">
        <v>4</v>
      </c>
      <c r="B10" s="38">
        <v>3352712</v>
      </c>
      <c r="C10" s="2">
        <v>-140997</v>
      </c>
      <c r="D10" s="36">
        <v>572641</v>
      </c>
      <c r="E10" s="36">
        <v>296906</v>
      </c>
      <c r="F10" s="36">
        <v>728550</v>
      </c>
      <c r="G10" s="36">
        <v>357675</v>
      </c>
      <c r="H10" s="36">
        <v>375536</v>
      </c>
      <c r="I10" s="36">
        <v>1461761</v>
      </c>
      <c r="J10" s="8">
        <f>I10/B10*100</f>
        <v>43.599360756307135</v>
      </c>
    </row>
    <row r="11" spans="1:10" ht="15.75">
      <c r="A11" s="12" t="s">
        <v>1</v>
      </c>
      <c r="B11" s="39">
        <v>8206978</v>
      </c>
      <c r="C11" s="18">
        <v>295229</v>
      </c>
      <c r="D11" s="35">
        <v>604257</v>
      </c>
      <c r="E11" s="35">
        <v>777312</v>
      </c>
      <c r="F11" s="35">
        <v>1676798</v>
      </c>
      <c r="G11" s="35">
        <v>870469</v>
      </c>
      <c r="H11" s="35">
        <v>691600</v>
      </c>
      <c r="I11" s="35">
        <v>3238867</v>
      </c>
      <c r="J11" s="17">
        <f>I11/B11*100</f>
        <v>39.464794471241426</v>
      </c>
    </row>
    <row r="12" spans="1:10" ht="15.75">
      <c r="A12" s="14" t="s">
        <v>5</v>
      </c>
      <c r="B12" s="42">
        <f aca="true" t="shared" si="1" ref="B12:I12">B11-B8</f>
        <v>692170</v>
      </c>
      <c r="C12" s="15">
        <f t="shared" si="1"/>
        <v>179704</v>
      </c>
      <c r="D12" s="15">
        <f t="shared" si="1"/>
        <v>-283967</v>
      </c>
      <c r="E12" s="15">
        <f t="shared" si="1"/>
        <v>87718</v>
      </c>
      <c r="F12" s="15">
        <f t="shared" si="1"/>
        <v>-16545</v>
      </c>
      <c r="G12" s="15">
        <f t="shared" si="1"/>
        <v>102709</v>
      </c>
      <c r="H12" s="15">
        <f t="shared" si="1"/>
        <v>33748</v>
      </c>
      <c r="I12" s="15">
        <f t="shared" si="1"/>
        <v>119912</v>
      </c>
      <c r="J12" s="19"/>
    </row>
    <row r="13" spans="1:10" ht="15.75">
      <c r="A13" s="22" t="s">
        <v>14</v>
      </c>
      <c r="B13" s="43">
        <f>B14+B20+B23+B17</f>
        <v>692170</v>
      </c>
      <c r="C13" s="23">
        <f>C14+C20+C23+C17</f>
        <v>179704</v>
      </c>
      <c r="D13" s="23">
        <f>D14+D20+D23+D17</f>
        <v>-283967</v>
      </c>
      <c r="E13" s="23">
        <f>E14+E20-E23+E17</f>
        <v>87718</v>
      </c>
      <c r="F13" s="23">
        <f>F14+F20+F23+F17</f>
        <v>-16545</v>
      </c>
      <c r="G13" s="23">
        <f>G14+G20+G23+G17</f>
        <v>102709</v>
      </c>
      <c r="H13" s="23">
        <f>H14+H20+H23+H17</f>
        <v>33748</v>
      </c>
      <c r="I13" s="23">
        <f>I14+I20+I23+I17</f>
        <v>119912</v>
      </c>
      <c r="J13" s="24"/>
    </row>
    <row r="14" spans="1:10" ht="15.75">
      <c r="A14" s="25" t="s">
        <v>9</v>
      </c>
      <c r="B14" s="20">
        <f aca="true" t="shared" si="2" ref="B14:I14">B15-B16</f>
        <v>414500</v>
      </c>
      <c r="C14" s="20">
        <f t="shared" si="2"/>
        <v>75000</v>
      </c>
      <c r="D14" s="20">
        <f t="shared" si="2"/>
        <v>-600000</v>
      </c>
      <c r="E14" s="20">
        <f t="shared" si="2"/>
        <v>360000</v>
      </c>
      <c r="F14" s="20">
        <f t="shared" si="2"/>
        <v>-165000</v>
      </c>
      <c r="G14" s="20">
        <f t="shared" si="2"/>
        <v>-300000</v>
      </c>
      <c r="H14" s="20">
        <f t="shared" si="2"/>
        <v>-55000</v>
      </c>
      <c r="I14" s="20">
        <f t="shared" si="2"/>
        <v>-520000</v>
      </c>
      <c r="J14" s="20"/>
    </row>
    <row r="15" spans="1:10" ht="15.75">
      <c r="A15" s="26" t="s">
        <v>10</v>
      </c>
      <c r="B15" s="21">
        <v>2400000</v>
      </c>
      <c r="C15" s="21">
        <v>75000</v>
      </c>
      <c r="D15" s="21">
        <v>0</v>
      </c>
      <c r="E15" s="21">
        <v>460000</v>
      </c>
      <c r="F15" s="21">
        <v>535000</v>
      </c>
      <c r="G15" s="21">
        <v>0</v>
      </c>
      <c r="H15" s="21">
        <v>320000</v>
      </c>
      <c r="I15" s="21">
        <v>855000</v>
      </c>
      <c r="J15" s="21"/>
    </row>
    <row r="16" spans="1:10" ht="15.75">
      <c r="A16" s="26" t="s">
        <v>11</v>
      </c>
      <c r="B16" s="21">
        <v>1985500</v>
      </c>
      <c r="C16" s="21">
        <v>0</v>
      </c>
      <c r="D16" s="21">
        <v>600000</v>
      </c>
      <c r="E16" s="21">
        <v>100000</v>
      </c>
      <c r="F16" s="21">
        <v>700000</v>
      </c>
      <c r="G16" s="21">
        <v>300000</v>
      </c>
      <c r="H16" s="21">
        <v>375000</v>
      </c>
      <c r="I16" s="21">
        <v>1375000</v>
      </c>
      <c r="J16" s="21"/>
    </row>
    <row r="17" spans="1:10" ht="15.75" customHeight="1">
      <c r="A17" s="26" t="s">
        <v>17</v>
      </c>
      <c r="B17" s="29">
        <f aca="true" t="shared" si="3" ref="B17:I17">B18-B19</f>
        <v>0</v>
      </c>
      <c r="C17" s="29">
        <f t="shared" si="3"/>
        <v>0</v>
      </c>
      <c r="D17" s="29">
        <f t="shared" si="3"/>
        <v>353808</v>
      </c>
      <c r="E17" s="29">
        <f t="shared" si="3"/>
        <v>0</v>
      </c>
      <c r="F17" s="29">
        <f t="shared" si="3"/>
        <v>353808</v>
      </c>
      <c r="G17" s="29">
        <f t="shared" si="3"/>
        <v>0</v>
      </c>
      <c r="H17" s="29">
        <f t="shared" si="3"/>
        <v>0</v>
      </c>
      <c r="I17" s="29">
        <f t="shared" si="3"/>
        <v>353808</v>
      </c>
      <c r="J17" s="21"/>
    </row>
    <row r="18" spans="1:10" ht="15.75">
      <c r="A18" s="26" t="s">
        <v>10</v>
      </c>
      <c r="B18" s="21">
        <v>1061424</v>
      </c>
      <c r="C18" s="21">
        <v>0</v>
      </c>
      <c r="D18" s="21">
        <v>353808</v>
      </c>
      <c r="E18" s="21">
        <v>353808</v>
      </c>
      <c r="F18" s="21">
        <v>707616</v>
      </c>
      <c r="G18" s="21">
        <v>0</v>
      </c>
      <c r="H18" s="21">
        <v>353808</v>
      </c>
      <c r="I18" s="21">
        <v>1061424</v>
      </c>
      <c r="J18" s="21"/>
    </row>
    <row r="19" spans="1:10" ht="15.75">
      <c r="A19" s="26" t="s">
        <v>18</v>
      </c>
      <c r="B19" s="21">
        <v>1061424</v>
      </c>
      <c r="C19" s="21">
        <v>0</v>
      </c>
      <c r="D19" s="21">
        <v>0</v>
      </c>
      <c r="E19" s="21">
        <v>353808</v>
      </c>
      <c r="F19" s="21">
        <v>353808</v>
      </c>
      <c r="G19" s="21">
        <v>0</v>
      </c>
      <c r="H19" s="21">
        <v>353808</v>
      </c>
      <c r="I19" s="21">
        <v>707616</v>
      </c>
      <c r="J19" s="21"/>
    </row>
    <row r="20" spans="1:10" ht="31.5">
      <c r="A20" s="28" t="s">
        <v>16</v>
      </c>
      <c r="B20" s="44">
        <f aca="true" t="shared" si="4" ref="B20:I20">B22-B21</f>
        <v>277670</v>
      </c>
      <c r="C20" s="21">
        <f t="shared" si="4"/>
        <v>-40296</v>
      </c>
      <c r="D20" s="21">
        <f t="shared" si="4"/>
        <v>-147775</v>
      </c>
      <c r="E20" s="21">
        <f t="shared" si="4"/>
        <v>-317282</v>
      </c>
      <c r="F20" s="21">
        <f t="shared" si="4"/>
        <v>-415353</v>
      </c>
      <c r="G20" s="21">
        <f t="shared" si="4"/>
        <v>331709</v>
      </c>
      <c r="H20" s="21">
        <f t="shared" si="4"/>
        <v>29748</v>
      </c>
      <c r="I20" s="21">
        <f t="shared" si="4"/>
        <v>-53896</v>
      </c>
      <c r="J20" s="21"/>
    </row>
    <row r="21" spans="1:10" ht="15.75">
      <c r="A21" s="26" t="s">
        <v>12</v>
      </c>
      <c r="B21" s="44">
        <v>10976232</v>
      </c>
      <c r="C21" s="21">
        <v>190525</v>
      </c>
      <c r="D21" s="21">
        <v>1242032</v>
      </c>
      <c r="E21" s="21">
        <v>1503402</v>
      </c>
      <c r="F21" s="21">
        <v>2935959</v>
      </c>
      <c r="G21" s="21">
        <v>767760</v>
      </c>
      <c r="H21" s="21">
        <v>1331660</v>
      </c>
      <c r="I21" s="21">
        <v>5035379</v>
      </c>
      <c r="J21" s="21"/>
    </row>
    <row r="22" spans="1:10" ht="15.75">
      <c r="A22" s="26" t="s">
        <v>13</v>
      </c>
      <c r="B22" s="44">
        <v>11253902</v>
      </c>
      <c r="C22" s="21">
        <v>150229</v>
      </c>
      <c r="D22" s="21">
        <v>1094257</v>
      </c>
      <c r="E22" s="21">
        <v>1186120</v>
      </c>
      <c r="F22" s="21">
        <v>2520606</v>
      </c>
      <c r="G22" s="21">
        <v>1099469</v>
      </c>
      <c r="H22" s="21">
        <v>1361408</v>
      </c>
      <c r="I22" s="21">
        <v>4981483</v>
      </c>
      <c r="J22" s="21"/>
    </row>
    <row r="23" spans="1:10" ht="31.5">
      <c r="A23" s="28" t="s">
        <v>15</v>
      </c>
      <c r="B23" s="21">
        <f aca="true" t="shared" si="5" ref="B23:I23">B24</f>
        <v>0</v>
      </c>
      <c r="C23" s="21">
        <f t="shared" si="5"/>
        <v>145000</v>
      </c>
      <c r="D23" s="21">
        <f t="shared" si="5"/>
        <v>110000</v>
      </c>
      <c r="E23" s="21">
        <f t="shared" si="5"/>
        <v>-45000</v>
      </c>
      <c r="F23" s="21">
        <f t="shared" si="5"/>
        <v>210000</v>
      </c>
      <c r="G23" s="21">
        <f t="shared" si="5"/>
        <v>71000</v>
      </c>
      <c r="H23" s="21">
        <f t="shared" si="5"/>
        <v>59000</v>
      </c>
      <c r="I23" s="21">
        <f t="shared" si="5"/>
        <v>340000</v>
      </c>
      <c r="J23" s="21"/>
    </row>
    <row r="24" spans="1:10" ht="15.75">
      <c r="A24" s="27" t="s">
        <v>12</v>
      </c>
      <c r="B24" s="31">
        <v>0</v>
      </c>
      <c r="C24" s="31">
        <v>145000</v>
      </c>
      <c r="D24" s="31">
        <v>110000</v>
      </c>
      <c r="E24" s="31">
        <v>-45000</v>
      </c>
      <c r="F24" s="31">
        <v>210000</v>
      </c>
      <c r="G24" s="31">
        <v>71000</v>
      </c>
      <c r="H24" s="31">
        <v>59000</v>
      </c>
      <c r="I24" s="31">
        <v>340000</v>
      </c>
      <c r="J24" s="31"/>
    </row>
    <row r="28" ht="12.75">
      <c r="A28" s="32" t="s">
        <v>19</v>
      </c>
    </row>
    <row r="29" spans="1:10" ht="12.75" customHeight="1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25</v>
      </c>
      <c r="F29" s="53" t="s">
        <v>26</v>
      </c>
      <c r="G29" s="53" t="s">
        <v>29</v>
      </c>
      <c r="H29" s="53" t="s">
        <v>30</v>
      </c>
      <c r="I29" s="53" t="s">
        <v>31</v>
      </c>
      <c r="J29" s="53" t="s">
        <v>6</v>
      </c>
    </row>
    <row r="30" spans="1:10" ht="12.75">
      <c r="A30" s="48"/>
      <c r="B30" s="51"/>
      <c r="C30" s="54"/>
      <c r="D30" s="54"/>
      <c r="E30" s="54"/>
      <c r="F30" s="54"/>
      <c r="G30" s="54"/>
      <c r="H30" s="54"/>
      <c r="I30" s="54"/>
      <c r="J30" s="59"/>
    </row>
    <row r="31" spans="1:10" ht="12.75">
      <c r="A31" s="48"/>
      <c r="B31" s="51"/>
      <c r="C31" s="54"/>
      <c r="D31" s="54"/>
      <c r="E31" s="54"/>
      <c r="F31" s="54"/>
      <c r="G31" s="54"/>
      <c r="H31" s="54"/>
      <c r="I31" s="54"/>
      <c r="J31" s="59"/>
    </row>
    <row r="32" spans="1:10" ht="12.75">
      <c r="A32" s="49"/>
      <c r="B32" s="52"/>
      <c r="C32" s="55"/>
      <c r="D32" s="55"/>
      <c r="E32" s="55"/>
      <c r="F32" s="55"/>
      <c r="G32" s="55"/>
      <c r="H32" s="55"/>
      <c r="I32" s="55"/>
      <c r="J32" s="60"/>
    </row>
    <row r="33" spans="1:10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">
        <v>8</v>
      </c>
      <c r="I33" s="3">
        <v>9</v>
      </c>
      <c r="J33" s="7">
        <v>10</v>
      </c>
    </row>
    <row r="34" spans="1:10" ht="31.5">
      <c r="A34" s="33" t="s">
        <v>15</v>
      </c>
      <c r="B34" s="20">
        <f aca="true" t="shared" si="6" ref="B34:I34">B35-B36</f>
        <v>0</v>
      </c>
      <c r="C34" s="20">
        <f t="shared" si="6"/>
        <v>145000</v>
      </c>
      <c r="D34" s="20">
        <f t="shared" si="6"/>
        <v>110000</v>
      </c>
      <c r="E34" s="20">
        <f t="shared" si="6"/>
        <v>-45000</v>
      </c>
      <c r="F34" s="20">
        <f t="shared" si="6"/>
        <v>210000</v>
      </c>
      <c r="G34" s="20">
        <f t="shared" si="6"/>
        <v>71000</v>
      </c>
      <c r="H34" s="20">
        <f t="shared" si="6"/>
        <v>59000</v>
      </c>
      <c r="I34" s="20">
        <f t="shared" si="6"/>
        <v>340000</v>
      </c>
      <c r="J34" s="20"/>
    </row>
    <row r="35" spans="1:10" ht="15.75">
      <c r="A35" s="26" t="s">
        <v>12</v>
      </c>
      <c r="B35" s="21">
        <v>0</v>
      </c>
      <c r="C35" s="21">
        <v>145000</v>
      </c>
      <c r="D35" s="21">
        <v>130000</v>
      </c>
      <c r="E35" s="21">
        <v>0</v>
      </c>
      <c r="F35" s="21">
        <v>275000</v>
      </c>
      <c r="G35" s="21">
        <v>71000</v>
      </c>
      <c r="H35" s="21">
        <v>59000</v>
      </c>
      <c r="I35" s="21">
        <v>405000</v>
      </c>
      <c r="J35" s="21"/>
    </row>
    <row r="36" spans="1:10" ht="15.75">
      <c r="A36" s="34" t="s">
        <v>13</v>
      </c>
      <c r="B36" s="30">
        <v>0</v>
      </c>
      <c r="C36" s="30">
        <v>0</v>
      </c>
      <c r="D36" s="30">
        <v>20000</v>
      </c>
      <c r="E36" s="30">
        <v>45000</v>
      </c>
      <c r="F36" s="30">
        <v>65000</v>
      </c>
      <c r="G36" s="30">
        <v>0</v>
      </c>
      <c r="H36" s="30">
        <v>0</v>
      </c>
      <c r="I36" s="30">
        <v>65000</v>
      </c>
      <c r="J36" s="30"/>
    </row>
  </sheetData>
  <sheetProtection/>
  <mergeCells count="21">
    <mergeCell ref="A1:J1"/>
    <mergeCell ref="A3:A6"/>
    <mergeCell ref="B3:B6"/>
    <mergeCell ref="C3:C6"/>
    <mergeCell ref="D3:D6"/>
    <mergeCell ref="E3:E6"/>
    <mergeCell ref="F3:F6"/>
    <mergeCell ref="J3:J6"/>
    <mergeCell ref="A29:A32"/>
    <mergeCell ref="B29:B32"/>
    <mergeCell ref="C29:C32"/>
    <mergeCell ref="D29:D32"/>
    <mergeCell ref="E29:E32"/>
    <mergeCell ref="G29:G32"/>
    <mergeCell ref="F29:F32"/>
    <mergeCell ref="J29:J32"/>
    <mergeCell ref="G3:G6"/>
    <mergeCell ref="H3:H6"/>
    <mergeCell ref="I3:I6"/>
    <mergeCell ref="H29:H32"/>
    <mergeCell ref="I29:I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0.00390625" style="1" customWidth="1"/>
    <col min="2" max="2" width="11.00390625" style="0" customWidth="1"/>
    <col min="3" max="11" width="10.75390625" style="0" customWidth="1"/>
  </cols>
  <sheetData>
    <row r="1" spans="1:11" ht="16.5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.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25</v>
      </c>
      <c r="F3" s="53" t="s">
        <v>28</v>
      </c>
      <c r="G3" s="53" t="s">
        <v>29</v>
      </c>
      <c r="H3" s="53" t="s">
        <v>30</v>
      </c>
      <c r="I3" s="53" t="s">
        <v>33</v>
      </c>
      <c r="J3" s="53" t="s">
        <v>34</v>
      </c>
      <c r="K3" s="56" t="s">
        <v>6</v>
      </c>
    </row>
    <row r="4" spans="1:11" ht="12.75" customHeight="1">
      <c r="A4" s="48"/>
      <c r="B4" s="51"/>
      <c r="C4" s="54"/>
      <c r="D4" s="54"/>
      <c r="E4" s="54"/>
      <c r="F4" s="54"/>
      <c r="G4" s="54"/>
      <c r="H4" s="54"/>
      <c r="I4" s="54"/>
      <c r="J4" s="54"/>
      <c r="K4" s="57"/>
    </row>
    <row r="5" spans="1:11" ht="12.75" customHeight="1">
      <c r="A5" s="48"/>
      <c r="B5" s="51"/>
      <c r="C5" s="54"/>
      <c r="D5" s="54"/>
      <c r="E5" s="54"/>
      <c r="F5" s="54"/>
      <c r="G5" s="54"/>
      <c r="H5" s="54"/>
      <c r="I5" s="54"/>
      <c r="J5" s="54"/>
      <c r="K5" s="57"/>
    </row>
    <row r="6" spans="1:11" ht="16.5" customHeight="1">
      <c r="A6" s="49"/>
      <c r="B6" s="52"/>
      <c r="C6" s="55"/>
      <c r="D6" s="55"/>
      <c r="E6" s="55"/>
      <c r="F6" s="55"/>
      <c r="G6" s="55"/>
      <c r="H6" s="55"/>
      <c r="I6" s="55"/>
      <c r="J6" s="55"/>
      <c r="K6" s="58"/>
    </row>
    <row r="7" spans="1:11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7">
        <v>11</v>
      </c>
    </row>
    <row r="8" spans="1:11" ht="15.75">
      <c r="A8" s="9" t="s">
        <v>2</v>
      </c>
      <c r="B8" s="40">
        <f aca="true" t="shared" si="0" ref="B8:J8">B9+B10</f>
        <v>7779320</v>
      </c>
      <c r="C8" s="16">
        <f t="shared" si="0"/>
        <v>115525</v>
      </c>
      <c r="D8" s="16">
        <f t="shared" si="0"/>
        <v>888224</v>
      </c>
      <c r="E8" s="16">
        <f t="shared" si="0"/>
        <v>689594</v>
      </c>
      <c r="F8" s="16">
        <f t="shared" si="0"/>
        <v>1693343</v>
      </c>
      <c r="G8" s="16">
        <f t="shared" si="0"/>
        <v>767760</v>
      </c>
      <c r="H8" s="16">
        <f t="shared" si="0"/>
        <v>657852</v>
      </c>
      <c r="I8" s="16">
        <f t="shared" si="0"/>
        <v>729021</v>
      </c>
      <c r="J8" s="16">
        <f t="shared" si="0"/>
        <v>3847976</v>
      </c>
      <c r="K8" s="17">
        <f>J8/B8*100</f>
        <v>49.46416910475466</v>
      </c>
    </row>
    <row r="9" spans="1:11" ht="15.75">
      <c r="A9" s="10" t="s">
        <v>3</v>
      </c>
      <c r="B9" s="41">
        <v>4161756</v>
      </c>
      <c r="C9" s="11">
        <v>256522</v>
      </c>
      <c r="D9" s="2">
        <v>315583</v>
      </c>
      <c r="E9" s="2">
        <v>392688</v>
      </c>
      <c r="F9" s="2">
        <v>964793</v>
      </c>
      <c r="G9" s="36">
        <v>410085</v>
      </c>
      <c r="H9" s="36">
        <v>282316</v>
      </c>
      <c r="I9" s="36">
        <v>286318</v>
      </c>
      <c r="J9" s="36">
        <v>1943512</v>
      </c>
      <c r="K9" s="8">
        <f>J9/B9*100</f>
        <v>46.69932595760059</v>
      </c>
    </row>
    <row r="10" spans="1:11" ht="15.75" customHeight="1">
      <c r="A10" s="13" t="s">
        <v>4</v>
      </c>
      <c r="B10" s="38">
        <v>3617564</v>
      </c>
      <c r="C10" s="2">
        <v>-140997</v>
      </c>
      <c r="D10" s="36">
        <v>572641</v>
      </c>
      <c r="E10" s="36">
        <v>296906</v>
      </c>
      <c r="F10" s="36">
        <v>728550</v>
      </c>
      <c r="G10" s="36">
        <v>357675</v>
      </c>
      <c r="H10" s="36">
        <v>375536</v>
      </c>
      <c r="I10" s="36">
        <v>442703</v>
      </c>
      <c r="J10" s="36">
        <v>1904464</v>
      </c>
      <c r="K10" s="8">
        <f>J10/B10*100</f>
        <v>52.64492901853291</v>
      </c>
    </row>
    <row r="11" spans="1:11" ht="15.75">
      <c r="A11" s="12" t="s">
        <v>1</v>
      </c>
      <c r="B11" s="39">
        <v>8470754</v>
      </c>
      <c r="C11" s="18">
        <v>295229</v>
      </c>
      <c r="D11" s="35">
        <v>604257</v>
      </c>
      <c r="E11" s="35">
        <v>777312</v>
      </c>
      <c r="F11" s="35">
        <v>1676798</v>
      </c>
      <c r="G11" s="35">
        <v>870469</v>
      </c>
      <c r="H11" s="35">
        <v>691600</v>
      </c>
      <c r="I11" s="35">
        <v>838317</v>
      </c>
      <c r="J11" s="35">
        <v>4077184</v>
      </c>
      <c r="K11" s="17">
        <f>J11/B11*100</f>
        <v>48.13248029632309</v>
      </c>
    </row>
    <row r="12" spans="1:11" ht="15.75">
      <c r="A12" s="14" t="s">
        <v>5</v>
      </c>
      <c r="B12" s="42">
        <f aca="true" t="shared" si="1" ref="B12:J12">B11-B8</f>
        <v>691434</v>
      </c>
      <c r="C12" s="15">
        <f t="shared" si="1"/>
        <v>179704</v>
      </c>
      <c r="D12" s="15">
        <f t="shared" si="1"/>
        <v>-283967</v>
      </c>
      <c r="E12" s="15">
        <f t="shared" si="1"/>
        <v>87718</v>
      </c>
      <c r="F12" s="15">
        <f t="shared" si="1"/>
        <v>-16545</v>
      </c>
      <c r="G12" s="15">
        <f t="shared" si="1"/>
        <v>102709</v>
      </c>
      <c r="H12" s="15">
        <f t="shared" si="1"/>
        <v>33748</v>
      </c>
      <c r="I12" s="15">
        <f t="shared" si="1"/>
        <v>109296</v>
      </c>
      <c r="J12" s="15">
        <f t="shared" si="1"/>
        <v>229208</v>
      </c>
      <c r="K12" s="19"/>
    </row>
    <row r="13" spans="1:11" ht="15.75">
      <c r="A13" s="22" t="s">
        <v>14</v>
      </c>
      <c r="B13" s="43">
        <f>B14+B20+B23+B17</f>
        <v>691434</v>
      </c>
      <c r="C13" s="23">
        <f>C14+C20+C23+C17</f>
        <v>179704</v>
      </c>
      <c r="D13" s="23">
        <f>D14+D20+D23+D17</f>
        <v>-283967</v>
      </c>
      <c r="E13" s="23">
        <f>E14+E20-E23+E17</f>
        <v>87718</v>
      </c>
      <c r="F13" s="23">
        <f>F14+F20+F23+F17</f>
        <v>-16545</v>
      </c>
      <c r="G13" s="23">
        <f>G14+G20+G23+G17</f>
        <v>102709</v>
      </c>
      <c r="H13" s="23">
        <f>H14+H20+H23+H17</f>
        <v>33748</v>
      </c>
      <c r="I13" s="23">
        <f>I14+I20+I23+I17</f>
        <v>109296</v>
      </c>
      <c r="J13" s="23">
        <f>J14+J20+J23+J17</f>
        <v>229208</v>
      </c>
      <c r="K13" s="24"/>
    </row>
    <row r="14" spans="1:11" ht="15.75">
      <c r="A14" s="25" t="s">
        <v>9</v>
      </c>
      <c r="B14" s="20">
        <f aca="true" t="shared" si="2" ref="B14:J14">B15-B16</f>
        <v>414500</v>
      </c>
      <c r="C14" s="20">
        <f t="shared" si="2"/>
        <v>75000</v>
      </c>
      <c r="D14" s="20">
        <f t="shared" si="2"/>
        <v>-600000</v>
      </c>
      <c r="E14" s="20">
        <f t="shared" si="2"/>
        <v>360000</v>
      </c>
      <c r="F14" s="20">
        <f t="shared" si="2"/>
        <v>-165000</v>
      </c>
      <c r="G14" s="20">
        <f t="shared" si="2"/>
        <v>-300000</v>
      </c>
      <c r="H14" s="20">
        <f t="shared" si="2"/>
        <v>-55000</v>
      </c>
      <c r="I14" s="20">
        <f t="shared" si="2"/>
        <v>180000</v>
      </c>
      <c r="J14" s="20">
        <f t="shared" si="2"/>
        <v>-340000</v>
      </c>
      <c r="K14" s="20"/>
    </row>
    <row r="15" spans="1:11" ht="15.75">
      <c r="A15" s="26" t="s">
        <v>10</v>
      </c>
      <c r="B15" s="21">
        <v>3594500</v>
      </c>
      <c r="C15" s="21">
        <v>75000</v>
      </c>
      <c r="D15" s="21">
        <v>0</v>
      </c>
      <c r="E15" s="21">
        <v>460000</v>
      </c>
      <c r="F15" s="21">
        <v>535000</v>
      </c>
      <c r="G15" s="21">
        <v>0</v>
      </c>
      <c r="H15" s="21">
        <v>320000</v>
      </c>
      <c r="I15" s="21">
        <v>180000</v>
      </c>
      <c r="J15" s="21">
        <v>1035000</v>
      </c>
      <c r="K15" s="21"/>
    </row>
    <row r="16" spans="1:11" ht="15.75">
      <c r="A16" s="26" t="s">
        <v>11</v>
      </c>
      <c r="B16" s="21">
        <v>3180000</v>
      </c>
      <c r="C16" s="21">
        <v>0</v>
      </c>
      <c r="D16" s="21">
        <v>600000</v>
      </c>
      <c r="E16" s="21">
        <v>100000</v>
      </c>
      <c r="F16" s="21">
        <v>700000</v>
      </c>
      <c r="G16" s="21">
        <v>300000</v>
      </c>
      <c r="H16" s="21">
        <v>375000</v>
      </c>
      <c r="I16" s="21">
        <v>0</v>
      </c>
      <c r="J16" s="21">
        <v>1375000</v>
      </c>
      <c r="K16" s="21"/>
    </row>
    <row r="17" spans="1:11" ht="15.75" customHeight="1">
      <c r="A17" s="26" t="s">
        <v>17</v>
      </c>
      <c r="B17" s="29">
        <f aca="true" t="shared" si="3" ref="B17:J17">B18-B19</f>
        <v>0</v>
      </c>
      <c r="C17" s="29">
        <f t="shared" si="3"/>
        <v>0</v>
      </c>
      <c r="D17" s="29">
        <f t="shared" si="3"/>
        <v>353808</v>
      </c>
      <c r="E17" s="29">
        <f t="shared" si="3"/>
        <v>0</v>
      </c>
      <c r="F17" s="29">
        <f t="shared" si="3"/>
        <v>353808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353808</v>
      </c>
      <c r="K17" s="21"/>
    </row>
    <row r="18" spans="1:11" ht="15.75">
      <c r="A18" s="26" t="s">
        <v>10</v>
      </c>
      <c r="B18" s="21">
        <v>1061424</v>
      </c>
      <c r="C18" s="21">
        <v>0</v>
      </c>
      <c r="D18" s="21">
        <v>353808</v>
      </c>
      <c r="E18" s="21">
        <v>353808</v>
      </c>
      <c r="F18" s="21">
        <v>707616</v>
      </c>
      <c r="G18" s="21">
        <v>0</v>
      </c>
      <c r="H18" s="21">
        <v>353808</v>
      </c>
      <c r="I18" s="21">
        <v>0</v>
      </c>
      <c r="J18" s="21">
        <v>1061424</v>
      </c>
      <c r="K18" s="21"/>
    </row>
    <row r="19" spans="1:11" ht="15.75">
      <c r="A19" s="26" t="s">
        <v>18</v>
      </c>
      <c r="B19" s="21">
        <v>1061424</v>
      </c>
      <c r="C19" s="21">
        <v>0</v>
      </c>
      <c r="D19" s="21">
        <v>0</v>
      </c>
      <c r="E19" s="21">
        <v>353808</v>
      </c>
      <c r="F19" s="21">
        <v>353808</v>
      </c>
      <c r="G19" s="21">
        <v>0</v>
      </c>
      <c r="H19" s="21">
        <v>353808</v>
      </c>
      <c r="I19" s="21">
        <v>0</v>
      </c>
      <c r="J19" s="21">
        <v>707616</v>
      </c>
      <c r="K19" s="21"/>
    </row>
    <row r="20" spans="1:11" ht="31.5">
      <c r="A20" s="28" t="s">
        <v>16</v>
      </c>
      <c r="B20" s="44">
        <f aca="true" t="shared" si="4" ref="B20:J20">B22-B21</f>
        <v>276934</v>
      </c>
      <c r="C20" s="21">
        <f t="shared" si="4"/>
        <v>-40296</v>
      </c>
      <c r="D20" s="21">
        <f t="shared" si="4"/>
        <v>-147775</v>
      </c>
      <c r="E20" s="21">
        <f t="shared" si="4"/>
        <v>-317282</v>
      </c>
      <c r="F20" s="21">
        <f t="shared" si="4"/>
        <v>-415353</v>
      </c>
      <c r="G20" s="21">
        <f t="shared" si="4"/>
        <v>331709</v>
      </c>
      <c r="H20" s="21">
        <f t="shared" si="4"/>
        <v>29748</v>
      </c>
      <c r="I20" s="21">
        <f t="shared" si="4"/>
        <v>-32704</v>
      </c>
      <c r="J20" s="21">
        <f t="shared" si="4"/>
        <v>-86600</v>
      </c>
      <c r="K20" s="21"/>
    </row>
    <row r="21" spans="1:11" ht="15.75">
      <c r="A21" s="26" t="s">
        <v>12</v>
      </c>
      <c r="B21" s="44">
        <v>12435244</v>
      </c>
      <c r="C21" s="21">
        <v>190525</v>
      </c>
      <c r="D21" s="21">
        <v>1242032</v>
      </c>
      <c r="E21" s="21">
        <v>1503402</v>
      </c>
      <c r="F21" s="21">
        <v>2935959</v>
      </c>
      <c r="G21" s="21">
        <v>767760</v>
      </c>
      <c r="H21" s="21">
        <v>1331660</v>
      </c>
      <c r="I21" s="21">
        <v>909021</v>
      </c>
      <c r="J21" s="21">
        <v>5944400</v>
      </c>
      <c r="K21" s="21"/>
    </row>
    <row r="22" spans="1:11" ht="15.75">
      <c r="A22" s="26" t="s">
        <v>13</v>
      </c>
      <c r="B22" s="44">
        <v>12712178</v>
      </c>
      <c r="C22" s="21">
        <v>150229</v>
      </c>
      <c r="D22" s="21">
        <v>1094257</v>
      </c>
      <c r="E22" s="21">
        <v>1186120</v>
      </c>
      <c r="F22" s="21">
        <v>2520606</v>
      </c>
      <c r="G22" s="21">
        <v>1099469</v>
      </c>
      <c r="H22" s="21">
        <v>1361408</v>
      </c>
      <c r="I22" s="21">
        <v>876317</v>
      </c>
      <c r="J22" s="21">
        <v>5857800</v>
      </c>
      <c r="K22" s="21"/>
    </row>
    <row r="23" spans="1:11" ht="31.5">
      <c r="A23" s="28" t="s">
        <v>15</v>
      </c>
      <c r="B23" s="21">
        <f aca="true" t="shared" si="5" ref="B23:J23">B24</f>
        <v>0</v>
      </c>
      <c r="C23" s="21">
        <f t="shared" si="5"/>
        <v>145000</v>
      </c>
      <c r="D23" s="21">
        <f t="shared" si="5"/>
        <v>110000</v>
      </c>
      <c r="E23" s="21">
        <f t="shared" si="5"/>
        <v>-45000</v>
      </c>
      <c r="F23" s="21">
        <f t="shared" si="5"/>
        <v>210000</v>
      </c>
      <c r="G23" s="21">
        <f t="shared" si="5"/>
        <v>71000</v>
      </c>
      <c r="H23" s="21">
        <f t="shared" si="5"/>
        <v>59000</v>
      </c>
      <c r="I23" s="21">
        <f t="shared" si="5"/>
        <v>-38000</v>
      </c>
      <c r="J23" s="21">
        <f t="shared" si="5"/>
        <v>302000</v>
      </c>
      <c r="K23" s="21"/>
    </row>
    <row r="24" spans="1:11" ht="15.75">
      <c r="A24" s="27" t="s">
        <v>12</v>
      </c>
      <c r="B24" s="31">
        <v>0</v>
      </c>
      <c r="C24" s="31">
        <v>145000</v>
      </c>
      <c r="D24" s="31">
        <v>110000</v>
      </c>
      <c r="E24" s="31">
        <v>-45000</v>
      </c>
      <c r="F24" s="31">
        <v>210000</v>
      </c>
      <c r="G24" s="31">
        <v>71000</v>
      </c>
      <c r="H24" s="31">
        <v>59000</v>
      </c>
      <c r="I24" s="31">
        <v>-38000</v>
      </c>
      <c r="J24" s="31">
        <v>302000</v>
      </c>
      <c r="K24" s="31"/>
    </row>
    <row r="28" ht="12.75">
      <c r="A28" s="32" t="s">
        <v>19</v>
      </c>
    </row>
    <row r="29" spans="1:11" ht="12.75" customHeight="1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25</v>
      </c>
      <c r="F29" s="53" t="s">
        <v>26</v>
      </c>
      <c r="G29" s="53" t="s">
        <v>29</v>
      </c>
      <c r="H29" s="53" t="s">
        <v>30</v>
      </c>
      <c r="I29" s="53" t="s">
        <v>33</v>
      </c>
      <c r="J29" s="53" t="s">
        <v>34</v>
      </c>
      <c r="K29" s="53" t="s">
        <v>6</v>
      </c>
    </row>
    <row r="30" spans="1:11" ht="12.75">
      <c r="A30" s="48"/>
      <c r="B30" s="51"/>
      <c r="C30" s="54"/>
      <c r="D30" s="54"/>
      <c r="E30" s="54"/>
      <c r="F30" s="54"/>
      <c r="G30" s="54"/>
      <c r="H30" s="54"/>
      <c r="I30" s="54"/>
      <c r="J30" s="54"/>
      <c r="K30" s="59"/>
    </row>
    <row r="31" spans="1:11" ht="12.75">
      <c r="A31" s="48"/>
      <c r="B31" s="51"/>
      <c r="C31" s="54"/>
      <c r="D31" s="54"/>
      <c r="E31" s="54"/>
      <c r="F31" s="54"/>
      <c r="G31" s="54"/>
      <c r="H31" s="54"/>
      <c r="I31" s="54"/>
      <c r="J31" s="54"/>
      <c r="K31" s="59"/>
    </row>
    <row r="32" spans="1:11" ht="12.75">
      <c r="A32" s="49"/>
      <c r="B32" s="52"/>
      <c r="C32" s="55"/>
      <c r="D32" s="55"/>
      <c r="E32" s="55"/>
      <c r="F32" s="55"/>
      <c r="G32" s="55"/>
      <c r="H32" s="55"/>
      <c r="I32" s="55"/>
      <c r="J32" s="55"/>
      <c r="K32" s="60"/>
    </row>
    <row r="33" spans="1:11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">
        <v>8</v>
      </c>
      <c r="I33" s="3">
        <v>9</v>
      </c>
      <c r="J33" s="3">
        <v>10</v>
      </c>
      <c r="K33" s="7">
        <v>11</v>
      </c>
    </row>
    <row r="34" spans="1:11" ht="31.5">
      <c r="A34" s="33" t="s">
        <v>15</v>
      </c>
      <c r="B34" s="20">
        <f aca="true" t="shared" si="6" ref="B34:J34">B35-B36</f>
        <v>0</v>
      </c>
      <c r="C34" s="20">
        <f t="shared" si="6"/>
        <v>145000</v>
      </c>
      <c r="D34" s="20">
        <f t="shared" si="6"/>
        <v>110000</v>
      </c>
      <c r="E34" s="20">
        <f t="shared" si="6"/>
        <v>-45000</v>
      </c>
      <c r="F34" s="20">
        <f t="shared" si="6"/>
        <v>210000</v>
      </c>
      <c r="G34" s="20">
        <f t="shared" si="6"/>
        <v>71000</v>
      </c>
      <c r="H34" s="20">
        <f t="shared" si="6"/>
        <v>59000</v>
      </c>
      <c r="I34" s="20">
        <f t="shared" si="6"/>
        <v>-38000</v>
      </c>
      <c r="J34" s="20">
        <f t="shared" si="6"/>
        <v>302000</v>
      </c>
      <c r="K34" s="20"/>
    </row>
    <row r="35" spans="1:11" ht="15.75">
      <c r="A35" s="26" t="s">
        <v>12</v>
      </c>
      <c r="B35" s="21">
        <v>0</v>
      </c>
      <c r="C35" s="21">
        <v>145000</v>
      </c>
      <c r="D35" s="21">
        <v>130000</v>
      </c>
      <c r="E35" s="21">
        <v>0</v>
      </c>
      <c r="F35" s="21">
        <v>275000</v>
      </c>
      <c r="G35" s="21">
        <v>71000</v>
      </c>
      <c r="H35" s="21">
        <v>59000</v>
      </c>
      <c r="I35" s="21">
        <v>130000</v>
      </c>
      <c r="J35" s="21">
        <v>535000</v>
      </c>
      <c r="K35" s="21"/>
    </row>
    <row r="36" spans="1:11" ht="15.75">
      <c r="A36" s="34" t="s">
        <v>13</v>
      </c>
      <c r="B36" s="30">
        <v>0</v>
      </c>
      <c r="C36" s="30">
        <v>0</v>
      </c>
      <c r="D36" s="30">
        <v>20000</v>
      </c>
      <c r="E36" s="30">
        <v>45000</v>
      </c>
      <c r="F36" s="30">
        <v>65000</v>
      </c>
      <c r="G36" s="30">
        <v>0</v>
      </c>
      <c r="H36" s="30">
        <v>0</v>
      </c>
      <c r="I36" s="30">
        <v>168000</v>
      </c>
      <c r="J36" s="30">
        <v>233000</v>
      </c>
      <c r="K36" s="30"/>
    </row>
  </sheetData>
  <sheetProtection/>
  <mergeCells count="23">
    <mergeCell ref="A29:A32"/>
    <mergeCell ref="B29:B32"/>
    <mergeCell ref="C29:C32"/>
    <mergeCell ref="D29:D32"/>
    <mergeCell ref="E29:E32"/>
    <mergeCell ref="F29:F32"/>
    <mergeCell ref="K29:K32"/>
    <mergeCell ref="I3:I6"/>
    <mergeCell ref="I29:I32"/>
    <mergeCell ref="K3:K6"/>
    <mergeCell ref="G29:G32"/>
    <mergeCell ref="H29:H32"/>
    <mergeCell ref="J29:J32"/>
    <mergeCell ref="A1:K1"/>
    <mergeCell ref="A3:A6"/>
    <mergeCell ref="B3:B6"/>
    <mergeCell ref="C3:C6"/>
    <mergeCell ref="D3:D6"/>
    <mergeCell ref="E3:E6"/>
    <mergeCell ref="F3:F6"/>
    <mergeCell ref="G3:G6"/>
    <mergeCell ref="H3:H6"/>
    <mergeCell ref="J3:J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8.625" style="1" customWidth="1"/>
    <col min="2" max="2" width="11.00390625" style="0" customWidth="1"/>
    <col min="3" max="13" width="10.75390625" style="0" customWidth="1"/>
  </cols>
  <sheetData>
    <row r="1" spans="1:13" ht="16.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6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25</v>
      </c>
      <c r="F3" s="53" t="s">
        <v>28</v>
      </c>
      <c r="G3" s="53" t="s">
        <v>29</v>
      </c>
      <c r="H3" s="53" t="s">
        <v>30</v>
      </c>
      <c r="I3" s="53" t="s">
        <v>33</v>
      </c>
      <c r="J3" s="53" t="s">
        <v>34</v>
      </c>
      <c r="K3" s="53" t="s">
        <v>36</v>
      </c>
      <c r="L3" s="53" t="s">
        <v>37</v>
      </c>
      <c r="M3" s="56" t="s">
        <v>6</v>
      </c>
    </row>
    <row r="4" spans="1:13" ht="12.75" customHeight="1">
      <c r="A4" s="48"/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7"/>
    </row>
    <row r="5" spans="1:13" ht="12.75" customHeight="1">
      <c r="A5" s="48"/>
      <c r="B5" s="51"/>
      <c r="C5" s="54"/>
      <c r="D5" s="54"/>
      <c r="E5" s="54"/>
      <c r="F5" s="54"/>
      <c r="G5" s="54"/>
      <c r="H5" s="54"/>
      <c r="I5" s="54"/>
      <c r="J5" s="54"/>
      <c r="K5" s="54"/>
      <c r="L5" s="54"/>
      <c r="M5" s="57"/>
    </row>
    <row r="6" spans="1:13" ht="16.5" customHeight="1">
      <c r="A6" s="49"/>
      <c r="B6" s="52"/>
      <c r="C6" s="55"/>
      <c r="D6" s="55"/>
      <c r="E6" s="55"/>
      <c r="F6" s="55"/>
      <c r="G6" s="55"/>
      <c r="H6" s="55"/>
      <c r="I6" s="55"/>
      <c r="J6" s="55"/>
      <c r="K6" s="55"/>
      <c r="L6" s="55"/>
      <c r="M6" s="58"/>
    </row>
    <row r="7" spans="1:13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7">
        <v>13</v>
      </c>
    </row>
    <row r="8" spans="1:13" ht="15.75">
      <c r="A8" s="9" t="s">
        <v>2</v>
      </c>
      <c r="B8" s="40">
        <f aca="true" t="shared" si="0" ref="B8:K8">B9+B10</f>
        <v>7942135</v>
      </c>
      <c r="C8" s="16">
        <f t="shared" si="0"/>
        <v>115525</v>
      </c>
      <c r="D8" s="16">
        <f t="shared" si="0"/>
        <v>888224</v>
      </c>
      <c r="E8" s="16">
        <f t="shared" si="0"/>
        <v>689594</v>
      </c>
      <c r="F8" s="16">
        <f t="shared" si="0"/>
        <v>1693343</v>
      </c>
      <c r="G8" s="16">
        <f t="shared" si="0"/>
        <v>767760</v>
      </c>
      <c r="H8" s="16">
        <f t="shared" si="0"/>
        <v>657852</v>
      </c>
      <c r="I8" s="16">
        <f t="shared" si="0"/>
        <v>729021</v>
      </c>
      <c r="J8" s="16">
        <f t="shared" si="0"/>
        <v>3847976</v>
      </c>
      <c r="K8" s="16">
        <f t="shared" si="0"/>
        <v>721246</v>
      </c>
      <c r="L8" s="35">
        <f>L9+L10</f>
        <v>4569222</v>
      </c>
      <c r="M8" s="17">
        <f>L8/B8*100</f>
        <v>57.531406857224155</v>
      </c>
    </row>
    <row r="9" spans="1:13" ht="15.75">
      <c r="A9" s="10" t="s">
        <v>3</v>
      </c>
      <c r="B9" s="41">
        <v>4161744</v>
      </c>
      <c r="C9" s="11">
        <v>256522</v>
      </c>
      <c r="D9" s="2">
        <v>315583</v>
      </c>
      <c r="E9" s="2">
        <v>392688</v>
      </c>
      <c r="F9" s="2">
        <v>964793</v>
      </c>
      <c r="G9" s="36">
        <v>410085</v>
      </c>
      <c r="H9" s="36">
        <v>282316</v>
      </c>
      <c r="I9" s="36">
        <v>286318</v>
      </c>
      <c r="J9" s="36">
        <v>1943512</v>
      </c>
      <c r="K9" s="36">
        <v>468304</v>
      </c>
      <c r="L9" s="36">
        <v>2411816</v>
      </c>
      <c r="M9" s="8">
        <f>L9/B9*100</f>
        <v>57.95205087098101</v>
      </c>
    </row>
    <row r="10" spans="1:13" ht="15.75">
      <c r="A10" s="13" t="s">
        <v>4</v>
      </c>
      <c r="B10" s="38">
        <v>3780391</v>
      </c>
      <c r="C10" s="2">
        <v>-140997</v>
      </c>
      <c r="D10" s="36">
        <v>572641</v>
      </c>
      <c r="E10" s="36">
        <v>296906</v>
      </c>
      <c r="F10" s="36">
        <v>728550</v>
      </c>
      <c r="G10" s="36">
        <v>357675</v>
      </c>
      <c r="H10" s="36">
        <v>375536</v>
      </c>
      <c r="I10" s="36">
        <v>442703</v>
      </c>
      <c r="J10" s="36">
        <v>1904464</v>
      </c>
      <c r="K10" s="36">
        <v>252942</v>
      </c>
      <c r="L10" s="36">
        <v>2157406</v>
      </c>
      <c r="M10" s="8">
        <f>L10/B10*100</f>
        <v>57.06832970451998</v>
      </c>
    </row>
    <row r="11" spans="1:13" ht="15.75">
      <c r="A11" s="12" t="s">
        <v>1</v>
      </c>
      <c r="B11" s="39">
        <v>8633549</v>
      </c>
      <c r="C11" s="18">
        <v>295229</v>
      </c>
      <c r="D11" s="35">
        <v>604257</v>
      </c>
      <c r="E11" s="35">
        <v>777312</v>
      </c>
      <c r="F11" s="35">
        <v>1676798</v>
      </c>
      <c r="G11" s="35">
        <v>870469</v>
      </c>
      <c r="H11" s="35">
        <v>691600</v>
      </c>
      <c r="I11" s="35">
        <v>838317</v>
      </c>
      <c r="J11" s="35">
        <v>4077184</v>
      </c>
      <c r="K11" s="35">
        <v>583947</v>
      </c>
      <c r="L11" s="35">
        <v>4661131</v>
      </c>
      <c r="M11" s="17">
        <f>L11/B11*100</f>
        <v>53.98858569054279</v>
      </c>
    </row>
    <row r="12" spans="1:13" ht="15.75">
      <c r="A12" s="14" t="s">
        <v>5</v>
      </c>
      <c r="B12" s="42">
        <f aca="true" t="shared" si="1" ref="B12:L12">B11-B8</f>
        <v>691414</v>
      </c>
      <c r="C12" s="15">
        <f t="shared" si="1"/>
        <v>179704</v>
      </c>
      <c r="D12" s="15">
        <f t="shared" si="1"/>
        <v>-283967</v>
      </c>
      <c r="E12" s="15">
        <f t="shared" si="1"/>
        <v>87718</v>
      </c>
      <c r="F12" s="15">
        <f t="shared" si="1"/>
        <v>-16545</v>
      </c>
      <c r="G12" s="15">
        <f t="shared" si="1"/>
        <v>102709</v>
      </c>
      <c r="H12" s="15">
        <f t="shared" si="1"/>
        <v>33748</v>
      </c>
      <c r="I12" s="15">
        <f t="shared" si="1"/>
        <v>109296</v>
      </c>
      <c r="J12" s="15">
        <f t="shared" si="1"/>
        <v>229208</v>
      </c>
      <c r="K12" s="15">
        <f t="shared" si="1"/>
        <v>-137299</v>
      </c>
      <c r="L12" s="15">
        <f t="shared" si="1"/>
        <v>91909</v>
      </c>
      <c r="M12" s="19"/>
    </row>
    <row r="13" spans="1:13" ht="15.75">
      <c r="A13" s="22" t="s">
        <v>14</v>
      </c>
      <c r="B13" s="43">
        <f>B14+B20+B23+B17</f>
        <v>691414</v>
      </c>
      <c r="C13" s="23">
        <f>C14+C20+C23+C17</f>
        <v>179704</v>
      </c>
      <c r="D13" s="23">
        <f>D14+D20+D23+D17</f>
        <v>-283967</v>
      </c>
      <c r="E13" s="23">
        <f>E14+E20-E23+E17</f>
        <v>87718</v>
      </c>
      <c r="F13" s="23">
        <f aca="true" t="shared" si="2" ref="F13:L13">F14+F20+F23+F17</f>
        <v>-16545</v>
      </c>
      <c r="G13" s="23">
        <f t="shared" si="2"/>
        <v>102709</v>
      </c>
      <c r="H13" s="23">
        <f t="shared" si="2"/>
        <v>33748</v>
      </c>
      <c r="I13" s="23">
        <f t="shared" si="2"/>
        <v>109296</v>
      </c>
      <c r="J13" s="23">
        <f t="shared" si="2"/>
        <v>229208</v>
      </c>
      <c r="K13" s="23">
        <f t="shared" si="2"/>
        <v>-137299</v>
      </c>
      <c r="L13" s="23">
        <f t="shared" si="2"/>
        <v>91909</v>
      </c>
      <c r="M13" s="24"/>
    </row>
    <row r="14" spans="1:13" ht="15.75">
      <c r="A14" s="25" t="s">
        <v>9</v>
      </c>
      <c r="B14" s="20">
        <f aca="true" t="shared" si="3" ref="B14:J14">B15-B16</f>
        <v>414500</v>
      </c>
      <c r="C14" s="20">
        <f t="shared" si="3"/>
        <v>75000</v>
      </c>
      <c r="D14" s="20">
        <f t="shared" si="3"/>
        <v>-600000</v>
      </c>
      <c r="E14" s="20">
        <f t="shared" si="3"/>
        <v>360000</v>
      </c>
      <c r="F14" s="20">
        <f t="shared" si="3"/>
        <v>-165000</v>
      </c>
      <c r="G14" s="20">
        <f t="shared" si="3"/>
        <v>-300000</v>
      </c>
      <c r="H14" s="20">
        <f t="shared" si="3"/>
        <v>-55000</v>
      </c>
      <c r="I14" s="20">
        <f t="shared" si="3"/>
        <v>180000</v>
      </c>
      <c r="J14" s="20">
        <f t="shared" si="3"/>
        <v>-340000</v>
      </c>
      <c r="K14" s="20">
        <f>K15-K16</f>
        <v>-120000</v>
      </c>
      <c r="L14" s="20">
        <f>L15-L16</f>
        <v>-460000</v>
      </c>
      <c r="M14" s="20"/>
    </row>
    <row r="15" spans="1:13" ht="15.75">
      <c r="A15" s="26" t="s">
        <v>10</v>
      </c>
      <c r="B15" s="21">
        <v>3594500</v>
      </c>
      <c r="C15" s="21">
        <v>75000</v>
      </c>
      <c r="D15" s="21">
        <v>0</v>
      </c>
      <c r="E15" s="21">
        <v>460000</v>
      </c>
      <c r="F15" s="21">
        <v>535000</v>
      </c>
      <c r="G15" s="21">
        <v>0</v>
      </c>
      <c r="H15" s="21">
        <v>320000</v>
      </c>
      <c r="I15" s="21">
        <v>180000</v>
      </c>
      <c r="J15" s="21">
        <v>1035000</v>
      </c>
      <c r="K15" s="21">
        <v>420000</v>
      </c>
      <c r="L15" s="21">
        <v>1455000</v>
      </c>
      <c r="M15" s="21"/>
    </row>
    <row r="16" spans="1:13" ht="15.75">
      <c r="A16" s="26" t="s">
        <v>11</v>
      </c>
      <c r="B16" s="21">
        <v>3180000</v>
      </c>
      <c r="C16" s="21">
        <v>0</v>
      </c>
      <c r="D16" s="21">
        <v>600000</v>
      </c>
      <c r="E16" s="21">
        <v>100000</v>
      </c>
      <c r="F16" s="21">
        <v>700000</v>
      </c>
      <c r="G16" s="21">
        <v>300000</v>
      </c>
      <c r="H16" s="21">
        <v>375000</v>
      </c>
      <c r="I16" s="21">
        <v>0</v>
      </c>
      <c r="J16" s="21">
        <v>1375000</v>
      </c>
      <c r="K16" s="21">
        <v>540000</v>
      </c>
      <c r="L16" s="21">
        <v>1915000</v>
      </c>
      <c r="M16" s="21"/>
    </row>
    <row r="17" spans="1:13" ht="31.5">
      <c r="A17" s="26" t="s">
        <v>17</v>
      </c>
      <c r="B17" s="29">
        <f aca="true" t="shared" si="4" ref="B17:J17">B18-B19</f>
        <v>0</v>
      </c>
      <c r="C17" s="29">
        <f t="shared" si="4"/>
        <v>0</v>
      </c>
      <c r="D17" s="29">
        <f t="shared" si="4"/>
        <v>353808</v>
      </c>
      <c r="E17" s="29">
        <f t="shared" si="4"/>
        <v>0</v>
      </c>
      <c r="F17" s="29">
        <f t="shared" si="4"/>
        <v>353808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353808</v>
      </c>
      <c r="K17" s="29">
        <f>K18-K19</f>
        <v>0</v>
      </c>
      <c r="L17" s="29">
        <f>L18-L19</f>
        <v>353808</v>
      </c>
      <c r="M17" s="21"/>
    </row>
    <row r="18" spans="1:13" ht="15.75">
      <c r="A18" s="26" t="s">
        <v>10</v>
      </c>
      <c r="B18" s="21">
        <v>1415232</v>
      </c>
      <c r="C18" s="21">
        <v>0</v>
      </c>
      <c r="D18" s="21">
        <v>353808</v>
      </c>
      <c r="E18" s="21">
        <v>353808</v>
      </c>
      <c r="F18" s="21">
        <v>707616</v>
      </c>
      <c r="G18" s="21">
        <v>0</v>
      </c>
      <c r="H18" s="21">
        <v>353808</v>
      </c>
      <c r="I18" s="21">
        <v>0</v>
      </c>
      <c r="J18" s="21">
        <v>1061424</v>
      </c>
      <c r="K18" s="21">
        <v>353808</v>
      </c>
      <c r="L18" s="21">
        <v>1415232</v>
      </c>
      <c r="M18" s="21"/>
    </row>
    <row r="19" spans="1:13" ht="15.75">
      <c r="A19" s="26" t="s">
        <v>18</v>
      </c>
      <c r="B19" s="21">
        <v>1415232</v>
      </c>
      <c r="C19" s="21">
        <v>0</v>
      </c>
      <c r="D19" s="21">
        <v>0</v>
      </c>
      <c r="E19" s="21">
        <v>353808</v>
      </c>
      <c r="F19" s="21">
        <v>353808</v>
      </c>
      <c r="G19" s="21">
        <v>0</v>
      </c>
      <c r="H19" s="21">
        <v>353808</v>
      </c>
      <c r="I19" s="21">
        <v>0</v>
      </c>
      <c r="J19" s="21">
        <v>707616</v>
      </c>
      <c r="K19" s="21">
        <v>353808</v>
      </c>
      <c r="L19" s="21">
        <v>1061424</v>
      </c>
      <c r="M19" s="21"/>
    </row>
    <row r="20" spans="1:13" ht="31.5">
      <c r="A20" s="28" t="s">
        <v>16</v>
      </c>
      <c r="B20" s="44">
        <f aca="true" t="shared" si="5" ref="B20:J20">B22-B21</f>
        <v>276914</v>
      </c>
      <c r="C20" s="21">
        <f t="shared" si="5"/>
        <v>-40296</v>
      </c>
      <c r="D20" s="21">
        <f t="shared" si="5"/>
        <v>-147775</v>
      </c>
      <c r="E20" s="21">
        <f t="shared" si="5"/>
        <v>-317282</v>
      </c>
      <c r="F20" s="21">
        <f t="shared" si="5"/>
        <v>-415353</v>
      </c>
      <c r="G20" s="21">
        <f t="shared" si="5"/>
        <v>331709</v>
      </c>
      <c r="H20" s="21">
        <f t="shared" si="5"/>
        <v>29748</v>
      </c>
      <c r="I20" s="21">
        <f t="shared" si="5"/>
        <v>-32704</v>
      </c>
      <c r="J20" s="21">
        <f t="shared" si="5"/>
        <v>-86600</v>
      </c>
      <c r="K20" s="21">
        <f>K22-K21</f>
        <v>63701</v>
      </c>
      <c r="L20" s="21">
        <f>L22-L21</f>
        <v>-22899</v>
      </c>
      <c r="M20" s="21"/>
    </row>
    <row r="21" spans="1:13" ht="15.75">
      <c r="A21" s="26" t="s">
        <v>12</v>
      </c>
      <c r="B21" s="44">
        <v>12951867</v>
      </c>
      <c r="C21" s="21">
        <v>190525</v>
      </c>
      <c r="D21" s="21">
        <v>1242032</v>
      </c>
      <c r="E21" s="21">
        <v>1503402</v>
      </c>
      <c r="F21" s="21">
        <v>2935959</v>
      </c>
      <c r="G21" s="21">
        <v>767760</v>
      </c>
      <c r="H21" s="21">
        <v>1331660</v>
      </c>
      <c r="I21" s="21">
        <v>909021</v>
      </c>
      <c r="J21" s="21">
        <v>5944400</v>
      </c>
      <c r="K21" s="21">
        <v>1495054</v>
      </c>
      <c r="L21" s="21">
        <v>7439454</v>
      </c>
      <c r="M21" s="21"/>
    </row>
    <row r="22" spans="1:13" ht="15.75">
      <c r="A22" s="26" t="s">
        <v>13</v>
      </c>
      <c r="B22" s="44">
        <v>13228781</v>
      </c>
      <c r="C22" s="21">
        <v>150229</v>
      </c>
      <c r="D22" s="21">
        <v>1094257</v>
      </c>
      <c r="E22" s="21">
        <v>1186120</v>
      </c>
      <c r="F22" s="21">
        <v>2520606</v>
      </c>
      <c r="G22" s="21">
        <v>1099469</v>
      </c>
      <c r="H22" s="21">
        <v>1361408</v>
      </c>
      <c r="I22" s="21">
        <v>876317</v>
      </c>
      <c r="J22" s="21">
        <v>5857800</v>
      </c>
      <c r="K22" s="21">
        <v>1558755</v>
      </c>
      <c r="L22" s="21">
        <v>7416555</v>
      </c>
      <c r="M22" s="21"/>
    </row>
    <row r="23" spans="1:13" ht="31.5">
      <c r="A23" s="28" t="s">
        <v>15</v>
      </c>
      <c r="B23" s="21">
        <f aca="true" t="shared" si="6" ref="B23:L23">B24</f>
        <v>0</v>
      </c>
      <c r="C23" s="21">
        <f t="shared" si="6"/>
        <v>145000</v>
      </c>
      <c r="D23" s="21">
        <f t="shared" si="6"/>
        <v>110000</v>
      </c>
      <c r="E23" s="21">
        <f t="shared" si="6"/>
        <v>-45000</v>
      </c>
      <c r="F23" s="21">
        <f t="shared" si="6"/>
        <v>210000</v>
      </c>
      <c r="G23" s="21">
        <f t="shared" si="6"/>
        <v>71000</v>
      </c>
      <c r="H23" s="21">
        <f t="shared" si="6"/>
        <v>59000</v>
      </c>
      <c r="I23" s="21">
        <f t="shared" si="6"/>
        <v>-38000</v>
      </c>
      <c r="J23" s="21">
        <f t="shared" si="6"/>
        <v>302000</v>
      </c>
      <c r="K23" s="21">
        <f t="shared" si="6"/>
        <v>-81000</v>
      </c>
      <c r="L23" s="21">
        <f t="shared" si="6"/>
        <v>221000</v>
      </c>
      <c r="M23" s="21"/>
    </row>
    <row r="24" spans="1:13" ht="15.75">
      <c r="A24" s="27" t="s">
        <v>12</v>
      </c>
      <c r="B24" s="31">
        <v>0</v>
      </c>
      <c r="C24" s="31">
        <v>145000</v>
      </c>
      <c r="D24" s="31">
        <v>110000</v>
      </c>
      <c r="E24" s="31">
        <v>-45000</v>
      </c>
      <c r="F24" s="31">
        <v>210000</v>
      </c>
      <c r="G24" s="31">
        <v>71000</v>
      </c>
      <c r="H24" s="31">
        <v>59000</v>
      </c>
      <c r="I24" s="31">
        <v>-38000</v>
      </c>
      <c r="J24" s="31">
        <v>302000</v>
      </c>
      <c r="K24" s="31">
        <v>-81000</v>
      </c>
      <c r="L24" s="31">
        <v>221000</v>
      </c>
      <c r="M24" s="31"/>
    </row>
    <row r="28" ht="12.75">
      <c r="A28" s="32" t="s">
        <v>19</v>
      </c>
    </row>
    <row r="29" spans="1:13" ht="12.75" customHeight="1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25</v>
      </c>
      <c r="F29" s="53" t="s">
        <v>26</v>
      </c>
      <c r="G29" s="53" t="s">
        <v>29</v>
      </c>
      <c r="H29" s="53" t="s">
        <v>30</v>
      </c>
      <c r="I29" s="53" t="s">
        <v>33</v>
      </c>
      <c r="J29" s="53" t="s">
        <v>34</v>
      </c>
      <c r="K29" s="53" t="s">
        <v>36</v>
      </c>
      <c r="L29" s="53" t="s">
        <v>37</v>
      </c>
      <c r="M29" s="53" t="s">
        <v>6</v>
      </c>
    </row>
    <row r="30" spans="1:13" ht="12.75">
      <c r="A30" s="48"/>
      <c r="B30" s="5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9"/>
    </row>
    <row r="31" spans="1:13" ht="12.75">
      <c r="A31" s="48"/>
      <c r="B31" s="5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9"/>
    </row>
    <row r="32" spans="1:13" ht="12.75">
      <c r="A32" s="49"/>
      <c r="B32" s="52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60"/>
    </row>
    <row r="33" spans="1:13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">
        <v>8</v>
      </c>
      <c r="I33" s="3">
        <v>9</v>
      </c>
      <c r="J33" s="3">
        <v>10</v>
      </c>
      <c r="K33" s="3">
        <v>11</v>
      </c>
      <c r="L33" s="3">
        <v>12</v>
      </c>
      <c r="M33" s="7">
        <v>13</v>
      </c>
    </row>
    <row r="34" spans="1:13" ht="31.5">
      <c r="A34" s="33" t="s">
        <v>15</v>
      </c>
      <c r="B34" s="20">
        <f aca="true" t="shared" si="7" ref="B34:L34">B35-B36</f>
        <v>0</v>
      </c>
      <c r="C34" s="20">
        <f t="shared" si="7"/>
        <v>145000</v>
      </c>
      <c r="D34" s="20">
        <f t="shared" si="7"/>
        <v>110000</v>
      </c>
      <c r="E34" s="20">
        <f t="shared" si="7"/>
        <v>-45000</v>
      </c>
      <c r="F34" s="20">
        <f t="shared" si="7"/>
        <v>210000</v>
      </c>
      <c r="G34" s="20">
        <f t="shared" si="7"/>
        <v>71000</v>
      </c>
      <c r="H34" s="20">
        <f t="shared" si="7"/>
        <v>59000</v>
      </c>
      <c r="I34" s="20">
        <f t="shared" si="7"/>
        <v>-38000</v>
      </c>
      <c r="J34" s="20">
        <f t="shared" si="7"/>
        <v>302000</v>
      </c>
      <c r="K34" s="20">
        <f t="shared" si="7"/>
        <v>-81000</v>
      </c>
      <c r="L34" s="20">
        <f t="shared" si="7"/>
        <v>221000</v>
      </c>
      <c r="M34" s="20"/>
    </row>
    <row r="35" spans="1:13" ht="15.75">
      <c r="A35" s="26" t="s">
        <v>12</v>
      </c>
      <c r="B35" s="21">
        <v>0</v>
      </c>
      <c r="C35" s="21">
        <v>145000</v>
      </c>
      <c r="D35" s="21">
        <v>130000</v>
      </c>
      <c r="E35" s="21">
        <v>0</v>
      </c>
      <c r="F35" s="21">
        <v>275000</v>
      </c>
      <c r="G35" s="21">
        <v>71000</v>
      </c>
      <c r="H35" s="21">
        <v>59000</v>
      </c>
      <c r="I35" s="21">
        <v>130000</v>
      </c>
      <c r="J35" s="21">
        <v>535000</v>
      </c>
      <c r="K35" s="21">
        <v>4000</v>
      </c>
      <c r="L35" s="21">
        <v>539000</v>
      </c>
      <c r="M35" s="21"/>
    </row>
    <row r="36" spans="1:13" ht="15.75">
      <c r="A36" s="34" t="s">
        <v>13</v>
      </c>
      <c r="B36" s="30">
        <v>0</v>
      </c>
      <c r="C36" s="30">
        <v>0</v>
      </c>
      <c r="D36" s="30">
        <v>20000</v>
      </c>
      <c r="E36" s="30">
        <v>45000</v>
      </c>
      <c r="F36" s="30">
        <v>65000</v>
      </c>
      <c r="G36" s="30">
        <v>0</v>
      </c>
      <c r="H36" s="30">
        <v>0</v>
      </c>
      <c r="I36" s="30">
        <v>168000</v>
      </c>
      <c r="J36" s="30">
        <v>233000</v>
      </c>
      <c r="K36" s="30">
        <v>85000</v>
      </c>
      <c r="L36" s="30">
        <v>318000</v>
      </c>
      <c r="M36" s="30"/>
    </row>
  </sheetData>
  <sheetProtection/>
  <mergeCells count="27">
    <mergeCell ref="H3:H6"/>
    <mergeCell ref="I3:I6"/>
    <mergeCell ref="G29:G32"/>
    <mergeCell ref="H29:H32"/>
    <mergeCell ref="A1:M1"/>
    <mergeCell ref="A3:A6"/>
    <mergeCell ref="B3:B6"/>
    <mergeCell ref="C3:C6"/>
    <mergeCell ref="D3:D6"/>
    <mergeCell ref="E3:E6"/>
    <mergeCell ref="F3:F6"/>
    <mergeCell ref="G3:G6"/>
    <mergeCell ref="A29:A32"/>
    <mergeCell ref="B29:B32"/>
    <mergeCell ref="C29:C32"/>
    <mergeCell ref="D29:D32"/>
    <mergeCell ref="E29:E32"/>
    <mergeCell ref="F29:F32"/>
    <mergeCell ref="I29:I32"/>
    <mergeCell ref="J29:J32"/>
    <mergeCell ref="M29:M32"/>
    <mergeCell ref="K3:K6"/>
    <mergeCell ref="L3:L6"/>
    <mergeCell ref="K29:K32"/>
    <mergeCell ref="L29:L32"/>
    <mergeCell ref="J3:J6"/>
    <mergeCell ref="M3:M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48.625" style="1" customWidth="1"/>
    <col min="2" max="2" width="11.00390625" style="0" customWidth="1"/>
    <col min="3" max="15" width="10.75390625" style="0" customWidth="1"/>
  </cols>
  <sheetData>
    <row r="1" spans="1:15" ht="16.5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 customHeight="1">
      <c r="A3" s="47" t="s">
        <v>0</v>
      </c>
      <c r="B3" s="50" t="s">
        <v>7</v>
      </c>
      <c r="C3" s="53" t="s">
        <v>8</v>
      </c>
      <c r="D3" s="53" t="s">
        <v>22</v>
      </c>
      <c r="E3" s="53" t="s">
        <v>25</v>
      </c>
      <c r="F3" s="53" t="s">
        <v>28</v>
      </c>
      <c r="G3" s="53" t="s">
        <v>29</v>
      </c>
      <c r="H3" s="53" t="s">
        <v>30</v>
      </c>
      <c r="I3" s="53" t="s">
        <v>33</v>
      </c>
      <c r="J3" s="53" t="s">
        <v>34</v>
      </c>
      <c r="K3" s="53" t="s">
        <v>36</v>
      </c>
      <c r="L3" s="53" t="s">
        <v>39</v>
      </c>
      <c r="M3" s="53" t="s">
        <v>40</v>
      </c>
      <c r="N3" s="53" t="s">
        <v>41</v>
      </c>
      <c r="O3" s="56" t="s">
        <v>6</v>
      </c>
    </row>
    <row r="4" spans="1:15" ht="12.75" customHeight="1">
      <c r="A4" s="48"/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7"/>
    </row>
    <row r="5" spans="1:15" ht="12.75" customHeight="1">
      <c r="A5" s="48"/>
      <c r="B5" s="5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7"/>
    </row>
    <row r="6" spans="1:15" ht="16.5" customHeight="1">
      <c r="A6" s="49"/>
      <c r="B6" s="52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8"/>
    </row>
    <row r="7" spans="1:15" ht="12" customHeight="1">
      <c r="A7" s="6">
        <v>1</v>
      </c>
      <c r="B7" s="3">
        <v>2</v>
      </c>
      <c r="C7" s="3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7">
        <v>15</v>
      </c>
    </row>
    <row r="8" spans="1:15" ht="15.75">
      <c r="A8" s="9" t="s">
        <v>2</v>
      </c>
      <c r="B8" s="40">
        <f aca="true" t="shared" si="0" ref="B8:M8">B9+B10</f>
        <v>7943196</v>
      </c>
      <c r="C8" s="16">
        <f t="shared" si="0"/>
        <v>115525</v>
      </c>
      <c r="D8" s="16">
        <f t="shared" si="0"/>
        <v>888224</v>
      </c>
      <c r="E8" s="16">
        <f t="shared" si="0"/>
        <v>689594</v>
      </c>
      <c r="F8" s="16">
        <f t="shared" si="0"/>
        <v>1693343</v>
      </c>
      <c r="G8" s="16">
        <f t="shared" si="0"/>
        <v>767760</v>
      </c>
      <c r="H8" s="16">
        <f t="shared" si="0"/>
        <v>657852</v>
      </c>
      <c r="I8" s="16">
        <f t="shared" si="0"/>
        <v>729021</v>
      </c>
      <c r="J8" s="16">
        <f t="shared" si="0"/>
        <v>3847976</v>
      </c>
      <c r="K8" s="16">
        <f t="shared" si="0"/>
        <v>721246</v>
      </c>
      <c r="L8" s="16">
        <f t="shared" si="0"/>
        <v>574612</v>
      </c>
      <c r="M8" s="16">
        <f t="shared" si="0"/>
        <v>529259</v>
      </c>
      <c r="N8" s="35">
        <f>N9+N10</f>
        <v>5673093</v>
      </c>
      <c r="O8" s="17">
        <f>N8/B8*100</f>
        <v>71.42078578949832</v>
      </c>
    </row>
    <row r="9" spans="1:15" ht="15.75">
      <c r="A9" s="10" t="s">
        <v>3</v>
      </c>
      <c r="B9" s="41">
        <v>4161766</v>
      </c>
      <c r="C9" s="11">
        <v>256522</v>
      </c>
      <c r="D9" s="2">
        <v>315583</v>
      </c>
      <c r="E9" s="2">
        <v>392688</v>
      </c>
      <c r="F9" s="2">
        <v>964793</v>
      </c>
      <c r="G9" s="36">
        <v>410085</v>
      </c>
      <c r="H9" s="36">
        <v>282316</v>
      </c>
      <c r="I9" s="36">
        <v>286318</v>
      </c>
      <c r="J9" s="36">
        <v>1943512</v>
      </c>
      <c r="K9" s="36">
        <v>468304</v>
      </c>
      <c r="L9" s="36">
        <v>290367</v>
      </c>
      <c r="M9" s="36">
        <v>285517</v>
      </c>
      <c r="N9" s="36">
        <v>2987700</v>
      </c>
      <c r="O9" s="8">
        <f>N9/B9*100</f>
        <v>71.78923562737549</v>
      </c>
    </row>
    <row r="10" spans="1:15" ht="15.75">
      <c r="A10" s="13" t="s">
        <v>4</v>
      </c>
      <c r="B10" s="38">
        <v>3781430</v>
      </c>
      <c r="C10" s="2">
        <v>-140997</v>
      </c>
      <c r="D10" s="36">
        <v>572641</v>
      </c>
      <c r="E10" s="36">
        <v>296906</v>
      </c>
      <c r="F10" s="36">
        <v>728550</v>
      </c>
      <c r="G10" s="36">
        <v>357675</v>
      </c>
      <c r="H10" s="36">
        <v>375536</v>
      </c>
      <c r="I10" s="36">
        <v>442703</v>
      </c>
      <c r="J10" s="36">
        <v>1904464</v>
      </c>
      <c r="K10" s="36">
        <v>252942</v>
      </c>
      <c r="L10" s="36">
        <v>284245</v>
      </c>
      <c r="M10" s="36">
        <v>243742</v>
      </c>
      <c r="N10" s="36">
        <v>2685393</v>
      </c>
      <c r="O10" s="8">
        <f>N10/B10*100</f>
        <v>71.01527728927945</v>
      </c>
    </row>
    <row r="11" spans="1:15" ht="15.75">
      <c r="A11" s="12" t="s">
        <v>1</v>
      </c>
      <c r="B11" s="39">
        <v>8633694</v>
      </c>
      <c r="C11" s="18">
        <v>295229</v>
      </c>
      <c r="D11" s="35">
        <v>604257</v>
      </c>
      <c r="E11" s="35">
        <v>777312</v>
      </c>
      <c r="F11" s="35">
        <v>1676798</v>
      </c>
      <c r="G11" s="35">
        <v>870469</v>
      </c>
      <c r="H11" s="35">
        <v>691600</v>
      </c>
      <c r="I11" s="35">
        <v>838317</v>
      </c>
      <c r="J11" s="35">
        <v>4077184</v>
      </c>
      <c r="K11" s="35">
        <v>583947</v>
      </c>
      <c r="L11" s="35">
        <v>598044</v>
      </c>
      <c r="M11" s="35">
        <v>530962</v>
      </c>
      <c r="N11" s="35">
        <v>5790137</v>
      </c>
      <c r="O11" s="17">
        <f>N11/B11*100</f>
        <v>67.06442225077701</v>
      </c>
    </row>
    <row r="12" spans="1:15" ht="15.75">
      <c r="A12" s="14" t="s">
        <v>5</v>
      </c>
      <c r="B12" s="42">
        <f aca="true" t="shared" si="1" ref="B12:N12">B11-B8</f>
        <v>690498</v>
      </c>
      <c r="C12" s="15">
        <f t="shared" si="1"/>
        <v>179704</v>
      </c>
      <c r="D12" s="15">
        <f t="shared" si="1"/>
        <v>-283967</v>
      </c>
      <c r="E12" s="15">
        <f t="shared" si="1"/>
        <v>87718</v>
      </c>
      <c r="F12" s="15">
        <f t="shared" si="1"/>
        <v>-16545</v>
      </c>
      <c r="G12" s="15">
        <f t="shared" si="1"/>
        <v>102709</v>
      </c>
      <c r="H12" s="15">
        <f t="shared" si="1"/>
        <v>33748</v>
      </c>
      <c r="I12" s="15">
        <f t="shared" si="1"/>
        <v>109296</v>
      </c>
      <c r="J12" s="15">
        <f t="shared" si="1"/>
        <v>229208</v>
      </c>
      <c r="K12" s="15">
        <f t="shared" si="1"/>
        <v>-137299</v>
      </c>
      <c r="L12" s="15">
        <f t="shared" si="1"/>
        <v>23432</v>
      </c>
      <c r="M12" s="15">
        <f t="shared" si="1"/>
        <v>1703</v>
      </c>
      <c r="N12" s="15">
        <f t="shared" si="1"/>
        <v>117044</v>
      </c>
      <c r="O12" s="19"/>
    </row>
    <row r="13" spans="1:15" ht="15.75">
      <c r="A13" s="22" t="s">
        <v>14</v>
      </c>
      <c r="B13" s="43">
        <f>B14+B20+B23+B17</f>
        <v>690498</v>
      </c>
      <c r="C13" s="23">
        <f>C14+C20+C23+C17</f>
        <v>179704</v>
      </c>
      <c r="D13" s="23">
        <f>D14+D20+D23+D17</f>
        <v>-283967</v>
      </c>
      <c r="E13" s="23">
        <f>E14+E20-E23+E17</f>
        <v>87718</v>
      </c>
      <c r="F13" s="23">
        <f aca="true" t="shared" si="2" ref="F13:N13">F14+F20+F23+F17</f>
        <v>-16545</v>
      </c>
      <c r="G13" s="23">
        <f t="shared" si="2"/>
        <v>102709</v>
      </c>
      <c r="H13" s="23">
        <f t="shared" si="2"/>
        <v>33748</v>
      </c>
      <c r="I13" s="23">
        <f t="shared" si="2"/>
        <v>109296</v>
      </c>
      <c r="J13" s="23">
        <f t="shared" si="2"/>
        <v>229208</v>
      </c>
      <c r="K13" s="23">
        <f t="shared" si="2"/>
        <v>-137299</v>
      </c>
      <c r="L13" s="23">
        <f>L14+L20+L23+L17</f>
        <v>23432</v>
      </c>
      <c r="M13" s="23">
        <f>M14+M20+M23+M17</f>
        <v>1703</v>
      </c>
      <c r="N13" s="23">
        <f t="shared" si="2"/>
        <v>117044</v>
      </c>
      <c r="O13" s="24"/>
    </row>
    <row r="14" spans="1:15" ht="15.75">
      <c r="A14" s="25" t="s">
        <v>9</v>
      </c>
      <c r="B14" s="20">
        <f aca="true" t="shared" si="3" ref="B14:J14">B15-B16</f>
        <v>414500</v>
      </c>
      <c r="C14" s="20">
        <f t="shared" si="3"/>
        <v>75000</v>
      </c>
      <c r="D14" s="20">
        <f t="shared" si="3"/>
        <v>-600000</v>
      </c>
      <c r="E14" s="20">
        <f t="shared" si="3"/>
        <v>360000</v>
      </c>
      <c r="F14" s="20">
        <f t="shared" si="3"/>
        <v>-165000</v>
      </c>
      <c r="G14" s="20">
        <f t="shared" si="3"/>
        <v>-300000</v>
      </c>
      <c r="H14" s="20">
        <f t="shared" si="3"/>
        <v>-55000</v>
      </c>
      <c r="I14" s="20">
        <f t="shared" si="3"/>
        <v>180000</v>
      </c>
      <c r="J14" s="20">
        <f t="shared" si="3"/>
        <v>-340000</v>
      </c>
      <c r="K14" s="20">
        <f>K15-K16</f>
        <v>-120000</v>
      </c>
      <c r="L14" s="20">
        <f>L15-L16</f>
        <v>0</v>
      </c>
      <c r="M14" s="20">
        <f>M15-M16</f>
        <v>85000</v>
      </c>
      <c r="N14" s="20">
        <f>N15-N16</f>
        <v>-375000</v>
      </c>
      <c r="O14" s="20"/>
    </row>
    <row r="15" spans="1:15" ht="15.75">
      <c r="A15" s="26" t="s">
        <v>10</v>
      </c>
      <c r="B15" s="21">
        <v>3594500</v>
      </c>
      <c r="C15" s="21">
        <v>75000</v>
      </c>
      <c r="D15" s="21">
        <v>0</v>
      </c>
      <c r="E15" s="21">
        <v>460000</v>
      </c>
      <c r="F15" s="21">
        <v>535000</v>
      </c>
      <c r="G15" s="21">
        <v>0</v>
      </c>
      <c r="H15" s="21">
        <v>320000</v>
      </c>
      <c r="I15" s="21">
        <v>180000</v>
      </c>
      <c r="J15" s="21">
        <v>1035000</v>
      </c>
      <c r="K15" s="21">
        <v>420000</v>
      </c>
      <c r="L15" s="21">
        <v>0</v>
      </c>
      <c r="M15" s="21">
        <v>430000</v>
      </c>
      <c r="N15" s="21">
        <v>1885000</v>
      </c>
      <c r="O15" s="21"/>
    </row>
    <row r="16" spans="1:15" ht="15.75">
      <c r="A16" s="26" t="s">
        <v>11</v>
      </c>
      <c r="B16" s="21">
        <v>3180000</v>
      </c>
      <c r="C16" s="21">
        <v>0</v>
      </c>
      <c r="D16" s="21">
        <v>600000</v>
      </c>
      <c r="E16" s="21">
        <v>100000</v>
      </c>
      <c r="F16" s="21">
        <v>700000</v>
      </c>
      <c r="G16" s="21">
        <v>300000</v>
      </c>
      <c r="H16" s="21">
        <v>375000</v>
      </c>
      <c r="I16" s="21">
        <v>0</v>
      </c>
      <c r="J16" s="21">
        <v>1375000</v>
      </c>
      <c r="K16" s="21">
        <v>540000</v>
      </c>
      <c r="L16" s="21">
        <v>0</v>
      </c>
      <c r="M16" s="21">
        <v>345000</v>
      </c>
      <c r="N16" s="21">
        <v>2260000</v>
      </c>
      <c r="O16" s="21"/>
    </row>
    <row r="17" spans="1:15" ht="31.5">
      <c r="A17" s="26" t="s">
        <v>17</v>
      </c>
      <c r="B17" s="29">
        <f aca="true" t="shared" si="4" ref="B17:J17">B18-B19</f>
        <v>0</v>
      </c>
      <c r="C17" s="29">
        <f t="shared" si="4"/>
        <v>0</v>
      </c>
      <c r="D17" s="29">
        <f t="shared" si="4"/>
        <v>353808</v>
      </c>
      <c r="E17" s="29">
        <f t="shared" si="4"/>
        <v>0</v>
      </c>
      <c r="F17" s="29">
        <f t="shared" si="4"/>
        <v>353808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353808</v>
      </c>
      <c r="K17" s="29">
        <f>K18-K19</f>
        <v>0</v>
      </c>
      <c r="L17" s="29">
        <f>L18-L19</f>
        <v>0</v>
      </c>
      <c r="M17" s="29">
        <f>M18-M19</f>
        <v>-88452</v>
      </c>
      <c r="N17" s="29">
        <f>N18-N19</f>
        <v>265356</v>
      </c>
      <c r="O17" s="21"/>
    </row>
    <row r="18" spans="1:15" ht="15.75">
      <c r="A18" s="26" t="s">
        <v>10</v>
      </c>
      <c r="B18" s="21">
        <v>1680588</v>
      </c>
      <c r="C18" s="21">
        <v>0</v>
      </c>
      <c r="D18" s="21">
        <v>353808</v>
      </c>
      <c r="E18" s="21">
        <v>353808</v>
      </c>
      <c r="F18" s="21">
        <v>707616</v>
      </c>
      <c r="G18" s="21">
        <v>0</v>
      </c>
      <c r="H18" s="21">
        <v>353808</v>
      </c>
      <c r="I18" s="21">
        <v>0</v>
      </c>
      <c r="J18" s="21">
        <v>1061424</v>
      </c>
      <c r="K18" s="21">
        <v>353808</v>
      </c>
      <c r="L18" s="21">
        <v>0</v>
      </c>
      <c r="M18" s="21">
        <v>265356</v>
      </c>
      <c r="N18" s="21">
        <v>1680588</v>
      </c>
      <c r="O18" s="21"/>
    </row>
    <row r="19" spans="1:15" ht="15.75">
      <c r="A19" s="26" t="s">
        <v>18</v>
      </c>
      <c r="B19" s="21">
        <v>1680588</v>
      </c>
      <c r="C19" s="21">
        <v>0</v>
      </c>
      <c r="D19" s="21">
        <v>0</v>
      </c>
      <c r="E19" s="21">
        <v>353808</v>
      </c>
      <c r="F19" s="21">
        <v>353808</v>
      </c>
      <c r="G19" s="21">
        <v>0</v>
      </c>
      <c r="H19" s="21">
        <v>353808</v>
      </c>
      <c r="I19" s="21">
        <v>0</v>
      </c>
      <c r="J19" s="21">
        <v>707616</v>
      </c>
      <c r="K19" s="21">
        <v>353808</v>
      </c>
      <c r="L19" s="21">
        <v>0</v>
      </c>
      <c r="M19" s="21">
        <v>353808</v>
      </c>
      <c r="N19" s="21">
        <v>1415232</v>
      </c>
      <c r="O19" s="21"/>
    </row>
    <row r="20" spans="1:15" ht="31.5">
      <c r="A20" s="28" t="s">
        <v>16</v>
      </c>
      <c r="B20" s="44">
        <f aca="true" t="shared" si="5" ref="B20:J20">B22-B21</f>
        <v>275998</v>
      </c>
      <c r="C20" s="21">
        <f t="shared" si="5"/>
        <v>-40296</v>
      </c>
      <c r="D20" s="21">
        <f t="shared" si="5"/>
        <v>-147775</v>
      </c>
      <c r="E20" s="21">
        <f t="shared" si="5"/>
        <v>-317282</v>
      </c>
      <c r="F20" s="21">
        <f t="shared" si="5"/>
        <v>-415353</v>
      </c>
      <c r="G20" s="21">
        <f t="shared" si="5"/>
        <v>331709</v>
      </c>
      <c r="H20" s="21">
        <f t="shared" si="5"/>
        <v>29748</v>
      </c>
      <c r="I20" s="21">
        <f t="shared" si="5"/>
        <v>-32704</v>
      </c>
      <c r="J20" s="21">
        <f t="shared" si="5"/>
        <v>-86600</v>
      </c>
      <c r="K20" s="21">
        <f>K22-K21</f>
        <v>63701</v>
      </c>
      <c r="L20" s="21">
        <f>L22-L21</f>
        <v>-12568</v>
      </c>
      <c r="M20" s="21">
        <f>M22-M21</f>
        <v>-11845</v>
      </c>
      <c r="N20" s="21">
        <f>N22-N21</f>
        <v>-47312</v>
      </c>
      <c r="O20" s="21"/>
    </row>
    <row r="21" spans="1:15" ht="15.75">
      <c r="A21" s="26" t="s">
        <v>12</v>
      </c>
      <c r="B21" s="44">
        <v>13218284</v>
      </c>
      <c r="C21" s="21">
        <v>190525</v>
      </c>
      <c r="D21" s="21">
        <v>1242032</v>
      </c>
      <c r="E21" s="21">
        <v>1503402</v>
      </c>
      <c r="F21" s="21">
        <v>2935959</v>
      </c>
      <c r="G21" s="21">
        <v>767760</v>
      </c>
      <c r="H21" s="21">
        <v>1331660</v>
      </c>
      <c r="I21" s="21">
        <v>909021</v>
      </c>
      <c r="J21" s="21">
        <v>5944400</v>
      </c>
      <c r="K21" s="21">
        <v>1495054</v>
      </c>
      <c r="L21" s="21">
        <v>574612</v>
      </c>
      <c r="M21" s="21">
        <v>1224615</v>
      </c>
      <c r="N21" s="21">
        <v>9238681</v>
      </c>
      <c r="O21" s="21"/>
    </row>
    <row r="22" spans="1:15" ht="15.75">
      <c r="A22" s="26" t="s">
        <v>13</v>
      </c>
      <c r="B22" s="44">
        <v>13494282</v>
      </c>
      <c r="C22" s="21">
        <v>150229</v>
      </c>
      <c r="D22" s="21">
        <v>1094257</v>
      </c>
      <c r="E22" s="21">
        <v>1186120</v>
      </c>
      <c r="F22" s="21">
        <v>2520606</v>
      </c>
      <c r="G22" s="21">
        <v>1099469</v>
      </c>
      <c r="H22" s="21">
        <v>1361408</v>
      </c>
      <c r="I22" s="21">
        <v>876317</v>
      </c>
      <c r="J22" s="21">
        <v>5857800</v>
      </c>
      <c r="K22" s="21">
        <v>1558755</v>
      </c>
      <c r="L22" s="21">
        <v>562044</v>
      </c>
      <c r="M22" s="21">
        <v>1212770</v>
      </c>
      <c r="N22" s="21">
        <v>9191369</v>
      </c>
      <c r="O22" s="21"/>
    </row>
    <row r="23" spans="1:15" ht="31.5">
      <c r="A23" s="28" t="s">
        <v>15</v>
      </c>
      <c r="B23" s="21">
        <f aca="true" t="shared" si="6" ref="B23:N23">B24</f>
        <v>0</v>
      </c>
      <c r="C23" s="21">
        <f t="shared" si="6"/>
        <v>145000</v>
      </c>
      <c r="D23" s="21">
        <f t="shared" si="6"/>
        <v>110000</v>
      </c>
      <c r="E23" s="21">
        <f t="shared" si="6"/>
        <v>-45000</v>
      </c>
      <c r="F23" s="21">
        <f t="shared" si="6"/>
        <v>210000</v>
      </c>
      <c r="G23" s="21">
        <f t="shared" si="6"/>
        <v>71000</v>
      </c>
      <c r="H23" s="21">
        <f t="shared" si="6"/>
        <v>59000</v>
      </c>
      <c r="I23" s="21">
        <f t="shared" si="6"/>
        <v>-38000</v>
      </c>
      <c r="J23" s="21">
        <f t="shared" si="6"/>
        <v>302000</v>
      </c>
      <c r="K23" s="21">
        <f t="shared" si="6"/>
        <v>-81000</v>
      </c>
      <c r="L23" s="21">
        <f t="shared" si="6"/>
        <v>36000</v>
      </c>
      <c r="M23" s="21">
        <f t="shared" si="6"/>
        <v>17000</v>
      </c>
      <c r="N23" s="21">
        <f t="shared" si="6"/>
        <v>274000</v>
      </c>
      <c r="O23" s="21"/>
    </row>
    <row r="24" spans="1:15" ht="15.75">
      <c r="A24" s="27" t="s">
        <v>12</v>
      </c>
      <c r="B24" s="31">
        <v>0</v>
      </c>
      <c r="C24" s="31">
        <v>145000</v>
      </c>
      <c r="D24" s="31">
        <v>110000</v>
      </c>
      <c r="E24" s="31">
        <v>-45000</v>
      </c>
      <c r="F24" s="31">
        <v>210000</v>
      </c>
      <c r="G24" s="31">
        <v>71000</v>
      </c>
      <c r="H24" s="31">
        <v>59000</v>
      </c>
      <c r="I24" s="31">
        <v>-38000</v>
      </c>
      <c r="J24" s="31">
        <v>302000</v>
      </c>
      <c r="K24" s="31">
        <v>-81000</v>
      </c>
      <c r="L24" s="31">
        <v>36000</v>
      </c>
      <c r="M24" s="31">
        <v>17000</v>
      </c>
      <c r="N24" s="31">
        <v>274000</v>
      </c>
      <c r="O24" s="31"/>
    </row>
    <row r="28" ht="12.75">
      <c r="A28" s="32" t="s">
        <v>19</v>
      </c>
    </row>
    <row r="29" spans="1:15" ht="12.75" customHeight="1">
      <c r="A29" s="47" t="s">
        <v>0</v>
      </c>
      <c r="B29" s="50" t="s">
        <v>7</v>
      </c>
      <c r="C29" s="53" t="s">
        <v>8</v>
      </c>
      <c r="D29" s="53" t="s">
        <v>22</v>
      </c>
      <c r="E29" s="53" t="s">
        <v>25</v>
      </c>
      <c r="F29" s="53" t="s">
        <v>26</v>
      </c>
      <c r="G29" s="53" t="s">
        <v>29</v>
      </c>
      <c r="H29" s="53" t="s">
        <v>30</v>
      </c>
      <c r="I29" s="53" t="s">
        <v>33</v>
      </c>
      <c r="J29" s="53" t="s">
        <v>34</v>
      </c>
      <c r="K29" s="53" t="s">
        <v>36</v>
      </c>
      <c r="L29" s="53" t="s">
        <v>39</v>
      </c>
      <c r="M29" s="53" t="s">
        <v>40</v>
      </c>
      <c r="N29" s="53" t="s">
        <v>41</v>
      </c>
      <c r="O29" s="53" t="s">
        <v>6</v>
      </c>
    </row>
    <row r="30" spans="1:15" ht="12.75">
      <c r="A30" s="48"/>
      <c r="B30" s="5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9"/>
    </row>
    <row r="31" spans="1:15" ht="12.75">
      <c r="A31" s="48"/>
      <c r="B31" s="5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9"/>
    </row>
    <row r="32" spans="1:15" ht="12.75">
      <c r="A32" s="49"/>
      <c r="B32" s="52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0"/>
    </row>
    <row r="33" spans="1:15" ht="12.75">
      <c r="A33" s="6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">
        <v>8</v>
      </c>
      <c r="I33" s="3">
        <v>9</v>
      </c>
      <c r="J33" s="3">
        <v>10</v>
      </c>
      <c r="K33" s="3">
        <v>11</v>
      </c>
      <c r="L33" s="3">
        <v>12</v>
      </c>
      <c r="M33" s="3">
        <v>13</v>
      </c>
      <c r="N33" s="3">
        <v>14</v>
      </c>
      <c r="O33" s="7">
        <v>15</v>
      </c>
    </row>
    <row r="34" spans="1:15" ht="31.5">
      <c r="A34" s="33" t="s">
        <v>15</v>
      </c>
      <c r="B34" s="20">
        <f aca="true" t="shared" si="7" ref="B34:N34">B35-B36</f>
        <v>0</v>
      </c>
      <c r="C34" s="20">
        <f t="shared" si="7"/>
        <v>145000</v>
      </c>
      <c r="D34" s="20">
        <f t="shared" si="7"/>
        <v>110000</v>
      </c>
      <c r="E34" s="20">
        <f t="shared" si="7"/>
        <v>-45000</v>
      </c>
      <c r="F34" s="20">
        <f t="shared" si="7"/>
        <v>210000</v>
      </c>
      <c r="G34" s="20">
        <f t="shared" si="7"/>
        <v>71000</v>
      </c>
      <c r="H34" s="20">
        <f t="shared" si="7"/>
        <v>59000</v>
      </c>
      <c r="I34" s="20">
        <f t="shared" si="7"/>
        <v>-38000</v>
      </c>
      <c r="J34" s="20">
        <f t="shared" si="7"/>
        <v>302000</v>
      </c>
      <c r="K34" s="20">
        <f t="shared" si="7"/>
        <v>-81000</v>
      </c>
      <c r="L34" s="20">
        <f t="shared" si="7"/>
        <v>36000</v>
      </c>
      <c r="M34" s="20">
        <f t="shared" si="7"/>
        <v>17000</v>
      </c>
      <c r="N34" s="20">
        <f t="shared" si="7"/>
        <v>274000</v>
      </c>
      <c r="O34" s="20"/>
    </row>
    <row r="35" spans="1:15" ht="15.75">
      <c r="A35" s="26" t="s">
        <v>12</v>
      </c>
      <c r="B35" s="21">
        <v>0</v>
      </c>
      <c r="C35" s="21">
        <v>145000</v>
      </c>
      <c r="D35" s="21">
        <v>130000</v>
      </c>
      <c r="E35" s="21">
        <v>0</v>
      </c>
      <c r="F35" s="21">
        <v>275000</v>
      </c>
      <c r="G35" s="21">
        <v>71000</v>
      </c>
      <c r="H35" s="21">
        <v>59000</v>
      </c>
      <c r="I35" s="21">
        <v>130000</v>
      </c>
      <c r="J35" s="21">
        <v>535000</v>
      </c>
      <c r="K35" s="21">
        <v>4000</v>
      </c>
      <c r="L35" s="21">
        <v>86000</v>
      </c>
      <c r="M35" s="21">
        <v>17000</v>
      </c>
      <c r="N35" s="21">
        <v>642000</v>
      </c>
      <c r="O35" s="21"/>
    </row>
    <row r="36" spans="1:15" ht="15.75">
      <c r="A36" s="34" t="s">
        <v>13</v>
      </c>
      <c r="B36" s="30">
        <v>0</v>
      </c>
      <c r="C36" s="30">
        <v>0</v>
      </c>
      <c r="D36" s="30">
        <v>20000</v>
      </c>
      <c r="E36" s="30">
        <v>45000</v>
      </c>
      <c r="F36" s="30">
        <v>65000</v>
      </c>
      <c r="G36" s="30">
        <v>0</v>
      </c>
      <c r="H36" s="30">
        <v>0</v>
      </c>
      <c r="I36" s="30">
        <v>168000</v>
      </c>
      <c r="J36" s="30">
        <v>233000</v>
      </c>
      <c r="K36" s="30">
        <v>85000</v>
      </c>
      <c r="L36" s="30">
        <v>50000</v>
      </c>
      <c r="M36" s="30">
        <v>0</v>
      </c>
      <c r="N36" s="30">
        <v>368000</v>
      </c>
      <c r="O36" s="30"/>
    </row>
  </sheetData>
  <sheetProtection/>
  <mergeCells count="31">
    <mergeCell ref="F29:F32"/>
    <mergeCell ref="K3:K6"/>
    <mergeCell ref="N3:N6"/>
    <mergeCell ref="K29:K32"/>
    <mergeCell ref="M3:M6"/>
    <mergeCell ref="I29:I32"/>
    <mergeCell ref="A29:A32"/>
    <mergeCell ref="B29:B32"/>
    <mergeCell ref="C29:C32"/>
    <mergeCell ref="D29:D32"/>
    <mergeCell ref="E29:E32"/>
    <mergeCell ref="A1:O1"/>
    <mergeCell ref="A3:A6"/>
    <mergeCell ref="B3:B6"/>
    <mergeCell ref="C3:C6"/>
    <mergeCell ref="D3:D6"/>
    <mergeCell ref="G29:G32"/>
    <mergeCell ref="H29:H32"/>
    <mergeCell ref="H3:H6"/>
    <mergeCell ref="N29:N32"/>
    <mergeCell ref="J3:J6"/>
    <mergeCell ref="E3:E6"/>
    <mergeCell ref="F3:F6"/>
    <mergeCell ref="G3:G6"/>
    <mergeCell ref="O3:O6"/>
    <mergeCell ref="L3:L6"/>
    <mergeCell ref="J29:J32"/>
    <mergeCell ref="I3:I6"/>
    <mergeCell ref="O29:O32"/>
    <mergeCell ref="L29:L32"/>
    <mergeCell ref="M29:M3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75.625" style="1" customWidth="1"/>
    <col min="2" max="2" width="11.00390625" style="0" customWidth="1"/>
    <col min="3" max="4" width="10.75390625" style="0" customWidth="1"/>
    <col min="5" max="5" width="11.00390625" style="0" customWidth="1"/>
    <col min="6" max="6" width="10.75390625" style="0" customWidth="1"/>
  </cols>
  <sheetData>
    <row r="1" spans="1:6" ht="16.5">
      <c r="A1" s="61"/>
      <c r="B1" s="62"/>
      <c r="C1" s="62"/>
      <c r="D1" s="62"/>
      <c r="E1" s="63" t="s">
        <v>45</v>
      </c>
      <c r="F1" s="46"/>
    </row>
    <row r="2" spans="1:6" ht="16.5">
      <c r="A2" s="61"/>
      <c r="B2" s="62"/>
      <c r="C2" s="62"/>
      <c r="D2" s="62"/>
      <c r="E2" s="62"/>
      <c r="F2" s="62"/>
    </row>
    <row r="3" spans="1:6" ht="16.5">
      <c r="A3" s="45" t="s">
        <v>42</v>
      </c>
      <c r="B3" s="46"/>
      <c r="C3" s="46"/>
      <c r="D3" s="46"/>
      <c r="E3" s="46"/>
      <c r="F3" s="46"/>
    </row>
    <row r="4" spans="1:6" ht="16.5">
      <c r="A4" s="4"/>
      <c r="B4" s="5"/>
      <c r="C4" s="5"/>
      <c r="D4" s="5"/>
      <c r="E4" s="5"/>
      <c r="F4" s="5"/>
    </row>
    <row r="5" spans="1:6" ht="12.75" customHeight="1">
      <c r="A5" s="47" t="s">
        <v>0</v>
      </c>
      <c r="B5" s="50" t="s">
        <v>7</v>
      </c>
      <c r="C5" s="53" t="s">
        <v>41</v>
      </c>
      <c r="D5" s="53" t="s">
        <v>43</v>
      </c>
      <c r="E5" s="53" t="s">
        <v>44</v>
      </c>
      <c r="F5" s="56" t="s">
        <v>6</v>
      </c>
    </row>
    <row r="6" spans="1:6" ht="12.75" customHeight="1">
      <c r="A6" s="48"/>
      <c r="B6" s="51"/>
      <c r="C6" s="54"/>
      <c r="D6" s="54"/>
      <c r="E6" s="54"/>
      <c r="F6" s="57"/>
    </row>
    <row r="7" spans="1:6" ht="12.75" customHeight="1">
      <c r="A7" s="48"/>
      <c r="B7" s="51"/>
      <c r="C7" s="54"/>
      <c r="D7" s="54"/>
      <c r="E7" s="54"/>
      <c r="F7" s="57"/>
    </row>
    <row r="8" spans="1:6" ht="16.5" customHeight="1">
      <c r="A8" s="49"/>
      <c r="B8" s="52"/>
      <c r="C8" s="55"/>
      <c r="D8" s="55"/>
      <c r="E8" s="55"/>
      <c r="F8" s="58"/>
    </row>
    <row r="9" spans="1:6" ht="12" customHeight="1">
      <c r="A9" s="6">
        <v>1</v>
      </c>
      <c r="B9" s="3">
        <v>2</v>
      </c>
      <c r="C9" s="37">
        <v>3</v>
      </c>
      <c r="D9" s="37">
        <v>4</v>
      </c>
      <c r="E9" s="37">
        <v>5</v>
      </c>
      <c r="F9" s="7">
        <v>6</v>
      </c>
    </row>
    <row r="10" spans="1:6" ht="15.75">
      <c r="A10" s="9" t="s">
        <v>2</v>
      </c>
      <c r="B10" s="40">
        <f>B11+B12</f>
        <v>7946013</v>
      </c>
      <c r="C10" s="35">
        <f>C11+C12</f>
        <v>5673093</v>
      </c>
      <c r="D10" s="35">
        <f>D11+D12</f>
        <v>627840</v>
      </c>
      <c r="E10" s="35">
        <f>E11+E12</f>
        <v>6300933</v>
      </c>
      <c r="F10" s="17">
        <f>E10/B10*100</f>
        <v>79.2967869546652</v>
      </c>
    </row>
    <row r="11" spans="1:6" ht="15.75">
      <c r="A11" s="10" t="s">
        <v>3</v>
      </c>
      <c r="B11" s="41">
        <v>4161928</v>
      </c>
      <c r="C11" s="36">
        <v>2987700</v>
      </c>
      <c r="D11" s="36">
        <v>402505</v>
      </c>
      <c r="E11" s="36">
        <v>3390205</v>
      </c>
      <c r="F11" s="8">
        <f>E11/B11*100</f>
        <v>81.45756005389809</v>
      </c>
    </row>
    <row r="12" spans="1:6" ht="15.75">
      <c r="A12" s="13" t="s">
        <v>4</v>
      </c>
      <c r="B12" s="38">
        <v>3784085</v>
      </c>
      <c r="C12" s="36">
        <v>2685393</v>
      </c>
      <c r="D12" s="36">
        <v>225335</v>
      </c>
      <c r="E12" s="36">
        <v>2910728</v>
      </c>
      <c r="F12" s="8">
        <f>E12/B12*100</f>
        <v>76.92025945505982</v>
      </c>
    </row>
    <row r="13" spans="1:6" ht="15.75">
      <c r="A13" s="12" t="s">
        <v>1</v>
      </c>
      <c r="B13" s="39">
        <v>8635851</v>
      </c>
      <c r="C13" s="35">
        <v>5790137</v>
      </c>
      <c r="D13" s="35">
        <v>554463</v>
      </c>
      <c r="E13" s="35">
        <v>6344600</v>
      </c>
      <c r="F13" s="17">
        <f>E13/B13*100</f>
        <v>73.46815038842148</v>
      </c>
    </row>
    <row r="14" spans="1:6" ht="15.75">
      <c r="A14" s="14" t="s">
        <v>5</v>
      </c>
      <c r="B14" s="42">
        <f>B13-B10</f>
        <v>689838</v>
      </c>
      <c r="C14" s="15">
        <f>C13-C10</f>
        <v>117044</v>
      </c>
      <c r="D14" s="15">
        <f>D13-D10</f>
        <v>-73377</v>
      </c>
      <c r="E14" s="15">
        <f>E13-E10</f>
        <v>43667</v>
      </c>
      <c r="F14" s="19"/>
    </row>
  </sheetData>
  <sheetProtection/>
  <mergeCells count="8">
    <mergeCell ref="E1:F1"/>
    <mergeCell ref="D5:D8"/>
    <mergeCell ref="E5:E8"/>
    <mergeCell ref="C5:C8"/>
    <mergeCell ref="F5:F8"/>
    <mergeCell ref="A3:F3"/>
    <mergeCell ref="A5:A8"/>
    <mergeCell ref="B5:B8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Наталья Владимировна Гулак</cp:lastModifiedBy>
  <cp:lastPrinted>2016-11-03T08:16:28Z</cp:lastPrinted>
  <dcterms:created xsi:type="dcterms:W3CDTF">2002-11-27T07:56:57Z</dcterms:created>
  <dcterms:modified xsi:type="dcterms:W3CDTF">2016-11-03T08:16:53Z</dcterms:modified>
  <cp:category/>
  <cp:version/>
  <cp:contentType/>
  <cp:contentStatus/>
</cp:coreProperties>
</file>